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<sst xmlns="http://schemas.openxmlformats.org/spreadsheetml/2006/main" count="1010" uniqueCount="215">
  <si>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</si>
  <si>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</si>
  <si>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</si>
  <si>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</si>
  <si>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</si>
  <si>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</si>
  <si>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</si>
  <si>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</si>
  <si>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</si>
  <si>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</si>
  <si>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</si>
  <si>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</si>
  <si>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</si>
  <si>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</si>
  <si>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</si>
  <si>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</si>
  <si>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</si>
  <si>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</si>
  <si>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</si>
  <si>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</si>
  <si>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</si>
  <si>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</si>
  <si>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</si>
  <si>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</si>
  <si>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</si>
  <si>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</si>
  <si>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</si>
  <si>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</si>
  <si>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</si>
  <si>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</si>
  <si>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</si>
  <si>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</si>
  <si>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</si>
  <si>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</si>
  <si>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</si>
  <si>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</si>
  <si>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</si>
  <si>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</si>
  <si>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</si>
  <si>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</si>
  <si>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</si>
  <si>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</si>
  <si>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</si>
  <si>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</si>
  <si>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</si>
  <si>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</si>
  <si>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</si>
  <si>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</si>
  <si>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</si>
  <si>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</si>
  <si>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</si>
  <si>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</si>
  <si>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</si>
  <si>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</si>
  <si>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</si>
  <si>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</si>
  <si>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</si>
  <si>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</si>
  <si>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</si>
  <si>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</si>
  <si>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</si>
  <si>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</si>
  <si>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</si>
  <si>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</si>
  <si>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</si>
  <si>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</si>
  <si>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</si>
  <si>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</si>
  <si>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</si>
  <si>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</si>
  <si>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</si>
  <si>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</si>
  <si>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</si>
  <si>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</si>
  <si>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</si>
  <si>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</si>
  <si>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</si>
  <si>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</si>
  <si>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</si>
  <si>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</si>
  <si>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</si>
  <si>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</si>
  <si>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</si>
  <si>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</si>
  <si>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</si>
  <si>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</si>
  <si>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</si>
  <si>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</si>
  <si>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</si>
  <si>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</si>
  <si>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</si>
  <si>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</si>
  <si>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</si>
  <si>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</si>
  <si>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</si>
  <si>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Головний бухгалтер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</si>
  <si>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</si>
  <si>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</si>
  <si>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</si>
  <si>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</si>
  <si>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</si>
  <si>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</si>
  <si>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</si>
  <si>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</si>
  <si>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</si>
  <si>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</si>
  <si>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</si>
  <si>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</si>
  <si>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</si>
  <si>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</si>
  <si>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</si>
  <si>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</si>
  <si>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</si>
  <si>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</si>
  <si>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</si>
  <si>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</si>
  <si>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</si>
  <si>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</si>
  <si>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</si>
  <si>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</si>
  <si>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</si>
  <si>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</si>
  <si>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</si>
  <si>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</si>
  <si>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</si>
  <si>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</si>
  <si>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</si>
  <si>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</si>
  <si>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</si>
  <si>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</si>
  <si>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</si>
  <si>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Заробітна плата</t>
  </si>
  <si>
    <t>нарахування на оплату праці</t>
  </si>
  <si>
    <t>Предмети ,матеріали ,обладнання та інвентар</t>
  </si>
  <si>
    <t>Медикаменти та перевязувальні матеріали</t>
  </si>
  <si>
    <t>Оплата послуг (крім комунальних)</t>
  </si>
  <si>
    <t>видатки на відрядження</t>
  </si>
  <si>
    <t>Оплаа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</si>
  <si>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</si>
  <si>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</si>
  <si>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</si>
  <si>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</si>
  <si>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державних(регіональних)програм, не віднесених до заходів розвитку</t>
  </si>
  <si>
    <t>Інші виплати населенню</t>
  </si>
  <si>
    <t>Інші поточні видатки</t>
  </si>
  <si>
    <t>Придбання обладнання іпредметів  довгострокового користування</t>
  </si>
  <si>
    <t>Виконання заходів прграми Фінансової підтримки КНП "Дунаєвецький центр ПМСД"ДМР</t>
  </si>
  <si>
    <t>Виконання заходів програми  медико-соціального забезпечення соціально незахищених верств населення ДМР</t>
  </si>
  <si>
    <t>кількість підприємств,що потребує фінансової підтримки</t>
  </si>
  <si>
    <t>од</t>
  </si>
  <si>
    <t>мережа</t>
  </si>
  <si>
    <t>штатний розпис</t>
  </si>
  <si>
    <t>кількість штатних посад</t>
  </si>
  <si>
    <t>в тому числі лікарі,які надають первинну допомогу</t>
  </si>
  <si>
    <t>видатки на забезпечення пільговими медикаментами та виробами</t>
  </si>
  <si>
    <t>тис грн</t>
  </si>
  <si>
    <t>план використання бюджетних коштів</t>
  </si>
  <si>
    <t>сума фінансової підтримки</t>
  </si>
  <si>
    <t>кошторис</t>
  </si>
  <si>
    <t>кількість хворих.яким надані пільгові медикаменти та вироби</t>
  </si>
  <si>
    <t>осіб</t>
  </si>
  <si>
    <t>статистичні дані</t>
  </si>
  <si>
    <t>кількість пролікованих хворих</t>
  </si>
  <si>
    <t>тис осіб</t>
  </si>
  <si>
    <t>форма №20</t>
  </si>
  <si>
    <t>кількість прикріпленого населення на 1лікаря.який надає первинну допомога</t>
  </si>
  <si>
    <t>розрахунково</t>
  </si>
  <si>
    <t>середня кількість відвідувань на 1 лікаря</t>
  </si>
  <si>
    <t>видатки для забезпечення одного хворого пільговими медикаментами</t>
  </si>
  <si>
    <t>грн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</si>
  <si>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</t>
  </si>
  <si>
    <t>Прорама "Медико-соціальне забезпечення пільгових та соціально незахищених верств населення Дунаєвецької міської ради</t>
  </si>
  <si>
    <t>забезпечення повноти охоплення профілактичними щепленнями</t>
  </si>
  <si>
    <t>%</t>
  </si>
  <si>
    <t>динаміка виявлених візуальних форм онкозахворюва в занедбаних стадіях</t>
  </si>
  <si>
    <t>Посадовий оклад</t>
  </si>
  <si>
    <t xml:space="preserve">Надбавки </t>
  </si>
  <si>
    <t>за категорію</t>
  </si>
  <si>
    <t>за завідування сантранспорт,військову справу</t>
  </si>
  <si>
    <t>за шкідливі умови праці</t>
  </si>
  <si>
    <t>інші надбавки</t>
  </si>
  <si>
    <t>Доплати</t>
  </si>
  <si>
    <t>до мінімальної</t>
  </si>
  <si>
    <t>за вислугу років</t>
  </si>
  <si>
    <t>за тривалість безперервної роботи</t>
  </si>
  <si>
    <t>за складність і напруженість в роботі</t>
  </si>
  <si>
    <t>за класність</t>
  </si>
  <si>
    <t>інші доплати (стимулювання за перше робоче місце в сільській місцевості)</t>
  </si>
  <si>
    <t>Матеріальна допомога</t>
  </si>
  <si>
    <t>Індексація</t>
  </si>
  <si>
    <t>Кошти міського бюджету</t>
  </si>
  <si>
    <t>Первинна медична допомога населенню,що надається центрами первинної (медико-санітарної допомоги)</t>
  </si>
  <si>
    <t>4) аналіз управління бюджетними зобов'язаннями та пропозиції щодо упорядкування бюджетних зобов'язань у 2020році.</t>
  </si>
  <si>
    <t xml:space="preserve">  </t>
  </si>
  <si>
    <t>інші  виплати(доплата за чергування на блокпостах с.Кривчик - с.Дубинка повязані з протиепідемічними заходами COVID-19)</t>
  </si>
  <si>
    <t>01</t>
  </si>
  <si>
    <t>011</t>
  </si>
  <si>
    <t>0112111</t>
  </si>
  <si>
    <t>1) мета бюджетної програми, строки її реалізації  - Забезпечення пріоритетності  охорони здоров'я, вдосконалення медичної допомоги ізапровадження здорового способу життя</t>
  </si>
  <si>
    <t>2) завдання бюджетної програми - Реалізація заходів,спрямованих на поліпшення здоров'я населення</t>
  </si>
  <si>
    <t>3) підстави реалізації бюджетної програми -Бюджетний кодекс України, Закон України "Про місцеве самоврядування", Положення про центр первинної медичної (медико-санітарної) допомоги, наказ МФУ та МОЗ "Про затвердження типового переліку бюджетних програм та результативних показників їх виконання для місцевих бюджетів у гілузі "Охорона здоров’я"</t>
  </si>
  <si>
    <t>Інші надходження спеціального фонду, в тому числі</t>
  </si>
  <si>
    <t>2) надходження для виконання бюджетної програми у 2022- 2023 роках:</t>
  </si>
  <si>
    <t>Капітальн ий ремонт інших об’єктів</t>
  </si>
  <si>
    <t>рішення шістдесят першої сесії Дунаєвецької міської ради  від 21.11.19р№10-61/2019, рішення виконкому Дунаєвецької міської ради від 18.11.2020 № 155</t>
  </si>
  <si>
    <t>1.        Дунаєвецька міська рада</t>
  </si>
  <si>
    <t>2.     Дунаєвецька міська рада</t>
  </si>
  <si>
    <t>0726</t>
  </si>
  <si>
    <t>Покриття вартості комунальних послуг та енергоносіїв</t>
  </si>
  <si>
    <t>рішення сімдесятшостої (позачергової) сесії Дунаєвецької міської ради від 15.10.2020 року № 3-76</t>
  </si>
  <si>
    <t>рішення шістдесят третьої (позачергової) сесії Дунаєвецької міської ради від 20.12.2019р №11-63/2019, сімдесятшостої (позачергової) сесії Дунаєвецької міської ради від 15.10.2020 року № 3-76/2020</t>
  </si>
  <si>
    <t>04060714</t>
  </si>
  <si>
    <t>Міський голова</t>
  </si>
  <si>
    <t>В.В.Заяць</t>
  </si>
  <si>
    <t>О.П.Рищенко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</si>
</sst>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\ &quot;грн.&quot;"/>
    <numFmt numFmtId="18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PageLayoutView="0" workbookViewId="0" topLeftCell="A117">
      <selection activeCell="J123" sqref="J123"/>
    </sheetView>
  </sheetViews>
  <sheetFormatPr defaultColWidth="9.140625" defaultRowHeight="15"/>
  <cols>
    <col min="1" max="1" width="8.7109375" style="1" customWidth="1"/>
    <col min="2" max="2" width="28.421875" style="1" customWidth="1"/>
    <col min="3" max="3" width="12.421875" style="1" customWidth="1"/>
    <col min="4" max="4" width="10.421875" style="1" customWidth="1"/>
    <col min="5" max="5" width="7.7109375" style="1" customWidth="1"/>
    <col min="6" max="6" width="12.7109375" style="1" customWidth="1"/>
    <col min="7" max="7" width="11.00390625" style="1" customWidth="1"/>
    <col min="8" max="8" width="8.421875" style="1" customWidth="1"/>
    <col min="9" max="9" width="10.140625" style="1" customWidth="1"/>
    <col min="10" max="10" width="11.8515625" style="1" customWidth="1"/>
    <col min="11" max="11" width="11.421875" style="1" customWidth="1"/>
    <col min="12" max="12" width="12.5742187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100" t="s">
        <v>96</v>
      </c>
      <c r="O5" s="101"/>
      <c r="P5" s="101"/>
    </row>
    <row r="6" spans="12:16" ht="12" customHeight="1">
      <c r="L6" s="16"/>
      <c r="M6" s="16"/>
      <c r="N6" s="17"/>
      <c r="O6" s="23"/>
      <c r="P6" s="23"/>
    </row>
    <row r="7" spans="1:16" ht="15">
      <c r="A7" s="102" t="s">
        <v>127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5">
      <c r="A8" s="99" t="s">
        <v>205</v>
      </c>
      <c r="B8" s="99"/>
      <c r="C8" s="99"/>
      <c r="D8" s="99"/>
      <c r="E8" s="99"/>
      <c r="F8" s="99"/>
      <c r="G8" s="99"/>
      <c r="H8" s="99"/>
      <c r="I8" s="99"/>
      <c r="J8" s="99"/>
      <c r="K8" s="12"/>
      <c r="L8" s="97" t="s">
        <v>195</v>
      </c>
      <c r="M8" s="97"/>
      <c r="N8" s="12"/>
      <c r="O8" s="97" t="s">
        <v>211</v>
      </c>
      <c r="P8" s="97"/>
    </row>
    <row r="9" spans="1:16" ht="48" customHeight="1">
      <c r="A9" s="78" t="s">
        <v>86</v>
      </c>
      <c r="B9" s="78"/>
      <c r="C9" s="78"/>
      <c r="D9" s="78"/>
      <c r="E9" s="78"/>
      <c r="F9" s="78"/>
      <c r="G9" s="78"/>
      <c r="H9" s="78"/>
      <c r="I9" s="78"/>
      <c r="J9" s="78"/>
      <c r="K9" s="11"/>
      <c r="L9" s="81" t="s">
        <v>78</v>
      </c>
      <c r="M9" s="81"/>
      <c r="N9" s="11"/>
      <c r="O9" s="98" t="s">
        <v>79</v>
      </c>
      <c r="P9" s="98"/>
    </row>
    <row r="10" spans="1:16" ht="15">
      <c r="A10" s="80" t="s">
        <v>206</v>
      </c>
      <c r="B10" s="80"/>
      <c r="C10" s="80"/>
      <c r="D10" s="80"/>
      <c r="E10" s="80"/>
      <c r="F10" s="80"/>
      <c r="G10" s="80"/>
      <c r="H10" s="80"/>
      <c r="I10" s="80"/>
      <c r="J10" s="80"/>
      <c r="K10" s="13"/>
      <c r="L10" s="79" t="s">
        <v>196</v>
      </c>
      <c r="M10" s="79"/>
      <c r="N10" s="13"/>
      <c r="O10" s="97" t="s">
        <v>211</v>
      </c>
      <c r="P10" s="97"/>
    </row>
    <row r="11" spans="1:16" ht="48" customHeight="1">
      <c r="A11" s="78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11"/>
      <c r="L11" s="81" t="s">
        <v>80</v>
      </c>
      <c r="M11" s="81"/>
      <c r="N11" s="11"/>
      <c r="O11" s="98" t="s">
        <v>79</v>
      </c>
      <c r="P11" s="98"/>
    </row>
    <row r="12" spans="1:16" s="44" customFormat="1" ht="51" customHeight="1">
      <c r="A12" s="46" t="s">
        <v>54</v>
      </c>
      <c r="B12" s="47" t="s">
        <v>197</v>
      </c>
      <c r="C12" s="96">
        <v>2111</v>
      </c>
      <c r="D12" s="96"/>
      <c r="E12" s="96"/>
      <c r="F12" s="83" t="s">
        <v>207</v>
      </c>
      <c r="G12" s="83"/>
      <c r="H12" s="96" t="s">
        <v>191</v>
      </c>
      <c r="I12" s="96"/>
      <c r="J12" s="96"/>
      <c r="K12" s="96"/>
      <c r="L12" s="96"/>
      <c r="M12" s="96"/>
      <c r="N12" s="48"/>
      <c r="O12" s="96">
        <v>22507000000</v>
      </c>
      <c r="P12" s="96"/>
    </row>
    <row r="13" spans="2:16" ht="39.75" customHeight="1">
      <c r="B13" s="15" t="s">
        <v>84</v>
      </c>
      <c r="C13" s="78" t="s">
        <v>85</v>
      </c>
      <c r="D13" s="78"/>
      <c r="E13" s="78"/>
      <c r="F13" s="78" t="s">
        <v>81</v>
      </c>
      <c r="G13" s="78"/>
      <c r="H13" s="78" t="s">
        <v>82</v>
      </c>
      <c r="I13" s="78"/>
      <c r="J13" s="78"/>
      <c r="K13" s="78"/>
      <c r="L13" s="78"/>
      <c r="M13" s="78"/>
      <c r="N13" s="14"/>
      <c r="O13" s="78" t="s">
        <v>83</v>
      </c>
      <c r="P13" s="78"/>
    </row>
    <row r="14" spans="1:2" ht="15">
      <c r="A14" s="3"/>
      <c r="B14" s="2"/>
    </row>
    <row r="15" spans="1:16" ht="15">
      <c r="A15" s="95" t="s">
        <v>98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5">
      <c r="A16" s="95" t="s">
        <v>198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ht="15">
      <c r="A17" s="95" t="s">
        <v>199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29.25" customHeight="1">
      <c r="A18" s="95" t="s">
        <v>200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ht="15">
      <c r="A19" s="95" t="s">
        <v>76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t="15">
      <c r="A20" s="95" t="s">
        <v>102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ht="15">
      <c r="N21" s="25" t="s">
        <v>93</v>
      </c>
    </row>
    <row r="22" spans="1:14" ht="15">
      <c r="A22" s="82" t="s">
        <v>6</v>
      </c>
      <c r="B22" s="82" t="s">
        <v>7</v>
      </c>
      <c r="C22" s="82" t="s">
        <v>99</v>
      </c>
      <c r="D22" s="82"/>
      <c r="E22" s="82"/>
      <c r="F22" s="82"/>
      <c r="G22" s="82" t="s">
        <v>100</v>
      </c>
      <c r="H22" s="82"/>
      <c r="I22" s="82"/>
      <c r="J22" s="82"/>
      <c r="K22" s="82" t="s">
        <v>101</v>
      </c>
      <c r="L22" s="82"/>
      <c r="M22" s="82"/>
      <c r="N22" s="82"/>
    </row>
    <row r="23" spans="1:14" ht="72.75" customHeight="1">
      <c r="A23" s="82"/>
      <c r="B23" s="82"/>
      <c r="C23" s="6" t="s">
        <v>8</v>
      </c>
      <c r="D23" s="6" t="s">
        <v>9</v>
      </c>
      <c r="E23" s="6" t="s">
        <v>10</v>
      </c>
      <c r="F23" s="6" t="s">
        <v>57</v>
      </c>
      <c r="G23" s="6" t="s">
        <v>8</v>
      </c>
      <c r="H23" s="6" t="s">
        <v>9</v>
      </c>
      <c r="I23" s="6" t="s">
        <v>10</v>
      </c>
      <c r="J23" s="6" t="s">
        <v>55</v>
      </c>
      <c r="K23" s="6" t="s">
        <v>8</v>
      </c>
      <c r="L23" s="6" t="s">
        <v>9</v>
      </c>
      <c r="M23" s="6" t="s">
        <v>10</v>
      </c>
      <c r="N23" s="6" t="s">
        <v>56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s="44" customFormat="1" ht="30">
      <c r="A25" s="42" t="s">
        <v>11</v>
      </c>
      <c r="B25" s="43" t="s">
        <v>12</v>
      </c>
      <c r="C25" s="45">
        <v>2187049.76</v>
      </c>
      <c r="D25" s="45" t="s">
        <v>13</v>
      </c>
      <c r="E25" s="45" t="s">
        <v>13</v>
      </c>
      <c r="F25" s="45">
        <v>2187050</v>
      </c>
      <c r="G25" s="45">
        <v>2737720</v>
      </c>
      <c r="H25" s="45" t="s">
        <v>13</v>
      </c>
      <c r="I25" s="45" t="s">
        <v>13</v>
      </c>
      <c r="J25" s="45">
        <v>2737720</v>
      </c>
      <c r="K25" s="45">
        <v>2557882</v>
      </c>
      <c r="L25" s="45" t="s">
        <v>13</v>
      </c>
      <c r="M25" s="45" t="s">
        <v>13</v>
      </c>
      <c r="N25" s="45">
        <v>2557882</v>
      </c>
    </row>
    <row r="26" spans="1:14" s="44" customFormat="1" ht="56.25" customHeight="1">
      <c r="A26" s="42"/>
      <c r="B26" s="43" t="s">
        <v>58</v>
      </c>
      <c r="C26" s="45" t="s">
        <v>13</v>
      </c>
      <c r="D26" s="45" t="s">
        <v>11</v>
      </c>
      <c r="E26" s="45" t="s">
        <v>11</v>
      </c>
      <c r="F26" s="45" t="s">
        <v>11</v>
      </c>
      <c r="G26" s="45" t="s">
        <v>13</v>
      </c>
      <c r="H26" s="45" t="s">
        <v>11</v>
      </c>
      <c r="I26" s="45" t="s">
        <v>11</v>
      </c>
      <c r="J26" s="45" t="s">
        <v>11</v>
      </c>
      <c r="K26" s="45" t="s">
        <v>13</v>
      </c>
      <c r="L26" s="45" t="s">
        <v>11</v>
      </c>
      <c r="M26" s="45" t="s">
        <v>11</v>
      </c>
      <c r="N26" s="45" t="s">
        <v>11</v>
      </c>
    </row>
    <row r="27" spans="1:14" s="44" customFormat="1" ht="15" hidden="1">
      <c r="A27" s="42"/>
      <c r="B27" s="4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s="44" customFormat="1" ht="1.5" customHeight="1" hidden="1">
      <c r="A28" s="42"/>
      <c r="B28" s="4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s="44" customFormat="1" ht="15" hidden="1">
      <c r="A29" s="42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s="44" customFormat="1" ht="45">
      <c r="A30" s="42" t="s">
        <v>11</v>
      </c>
      <c r="B30" s="43" t="s">
        <v>201</v>
      </c>
      <c r="C30" s="45" t="s">
        <v>13</v>
      </c>
      <c r="D30" s="45">
        <v>270866.7</v>
      </c>
      <c r="E30" s="45">
        <v>270867</v>
      </c>
      <c r="F30" s="45">
        <v>270867</v>
      </c>
      <c r="G30" s="45" t="s">
        <v>13</v>
      </c>
      <c r="H30" s="45" t="s">
        <v>11</v>
      </c>
      <c r="I30" s="45" t="s">
        <v>11</v>
      </c>
      <c r="J30" s="45" t="s">
        <v>11</v>
      </c>
      <c r="K30" s="45" t="s">
        <v>13</v>
      </c>
      <c r="L30" s="45" t="s">
        <v>11</v>
      </c>
      <c r="M30" s="45" t="s">
        <v>11</v>
      </c>
      <c r="N30" s="45" t="s">
        <v>11</v>
      </c>
    </row>
    <row r="31" spans="1:14" s="44" customFormat="1" ht="15">
      <c r="A31" s="42"/>
      <c r="B31" s="43" t="s">
        <v>190</v>
      </c>
      <c r="C31" s="45"/>
      <c r="D31" s="45">
        <v>270867</v>
      </c>
      <c r="E31" s="45">
        <v>270867</v>
      </c>
      <c r="F31" s="45">
        <v>270867</v>
      </c>
      <c r="G31" s="45"/>
      <c r="H31" s="45"/>
      <c r="I31" s="45"/>
      <c r="J31" s="45"/>
      <c r="K31" s="45"/>
      <c r="L31" s="45"/>
      <c r="M31" s="45"/>
      <c r="N31" s="45"/>
    </row>
    <row r="32" spans="1:14" s="44" customFormat="1" ht="30">
      <c r="A32" s="42" t="s">
        <v>11</v>
      </c>
      <c r="B32" s="43" t="s">
        <v>14</v>
      </c>
      <c r="C32" s="45" t="s">
        <v>13</v>
      </c>
      <c r="D32" s="45" t="s">
        <v>11</v>
      </c>
      <c r="E32" s="45" t="s">
        <v>11</v>
      </c>
      <c r="F32" s="45" t="s">
        <v>11</v>
      </c>
      <c r="G32" s="45" t="s">
        <v>13</v>
      </c>
      <c r="H32" s="45" t="s">
        <v>11</v>
      </c>
      <c r="I32" s="45" t="s">
        <v>11</v>
      </c>
      <c r="J32" s="45" t="s">
        <v>11</v>
      </c>
      <c r="K32" s="45" t="s">
        <v>13</v>
      </c>
      <c r="L32" s="45" t="s">
        <v>11</v>
      </c>
      <c r="M32" s="45" t="s">
        <v>11</v>
      </c>
      <c r="N32" s="45" t="s">
        <v>11</v>
      </c>
    </row>
    <row r="33" spans="1:14" ht="15">
      <c r="A33" s="6" t="s">
        <v>11</v>
      </c>
      <c r="B33" s="6" t="s">
        <v>15</v>
      </c>
      <c r="C33" s="40">
        <v>2187050</v>
      </c>
      <c r="D33" s="40">
        <v>270867</v>
      </c>
      <c r="E33" s="40">
        <v>270867</v>
      </c>
      <c r="F33" s="40">
        <v>2457917</v>
      </c>
      <c r="G33" s="40">
        <f>SUM(G25:G32)</f>
        <v>2737720</v>
      </c>
      <c r="H33" s="40" t="s">
        <v>11</v>
      </c>
      <c r="I33" s="40" t="s">
        <v>11</v>
      </c>
      <c r="J33" s="40">
        <f>SUM(J25:J32)</f>
        <v>2737720</v>
      </c>
      <c r="K33" s="40">
        <f>SUM(K25:K32)</f>
        <v>2557882</v>
      </c>
      <c r="L33" s="40" t="s">
        <v>11</v>
      </c>
      <c r="M33" s="40" t="s">
        <v>11</v>
      </c>
      <c r="N33" s="40">
        <f>SUM(N25:N32)</f>
        <v>2557882</v>
      </c>
    </row>
    <row r="35" spans="1:10" ht="15">
      <c r="A35" s="68" t="s">
        <v>202</v>
      </c>
      <c r="B35" s="68"/>
      <c r="C35" s="68"/>
      <c r="D35" s="68"/>
      <c r="E35" s="68"/>
      <c r="F35" s="68"/>
      <c r="G35" s="68"/>
      <c r="H35" s="68"/>
      <c r="I35" s="68"/>
      <c r="J35" s="68"/>
    </row>
    <row r="36" ht="15">
      <c r="J36" s="25" t="s">
        <v>93</v>
      </c>
    </row>
    <row r="37" spans="1:10" ht="15">
      <c r="A37" s="82" t="s">
        <v>6</v>
      </c>
      <c r="B37" s="82" t="s">
        <v>7</v>
      </c>
      <c r="C37" s="82" t="s">
        <v>87</v>
      </c>
      <c r="D37" s="82"/>
      <c r="E37" s="82"/>
      <c r="F37" s="82"/>
      <c r="G37" s="82" t="s">
        <v>107</v>
      </c>
      <c r="H37" s="82"/>
      <c r="I37" s="82"/>
      <c r="J37" s="82"/>
    </row>
    <row r="38" spans="1:10" ht="93.75" customHeight="1">
      <c r="A38" s="82"/>
      <c r="B38" s="82"/>
      <c r="C38" s="6" t="s">
        <v>8</v>
      </c>
      <c r="D38" s="6" t="s">
        <v>9</v>
      </c>
      <c r="E38" s="6" t="s">
        <v>10</v>
      </c>
      <c r="F38" s="6" t="s">
        <v>57</v>
      </c>
      <c r="G38" s="6" t="s">
        <v>8</v>
      </c>
      <c r="H38" s="6" t="s">
        <v>9</v>
      </c>
      <c r="I38" s="6" t="s">
        <v>10</v>
      </c>
      <c r="J38" s="6" t="s">
        <v>55</v>
      </c>
    </row>
    <row r="39" spans="1:10" ht="15">
      <c r="A39" s="6">
        <v>1</v>
      </c>
      <c r="B39" s="6">
        <v>2</v>
      </c>
      <c r="C39" s="6">
        <v>3</v>
      </c>
      <c r="D39" s="6">
        <v>4</v>
      </c>
      <c r="E39" s="6">
        <v>5</v>
      </c>
      <c r="F39" s="6">
        <v>6</v>
      </c>
      <c r="G39" s="6">
        <v>7</v>
      </c>
      <c r="H39" s="6">
        <v>8</v>
      </c>
      <c r="I39" s="6">
        <v>9</v>
      </c>
      <c r="J39" s="6">
        <v>10</v>
      </c>
    </row>
    <row r="40" spans="1:10" ht="30">
      <c r="A40" s="7" t="s">
        <v>11</v>
      </c>
      <c r="B40" s="7" t="s">
        <v>12</v>
      </c>
      <c r="C40" s="40">
        <f>C94</f>
        <v>2722984.56</v>
      </c>
      <c r="D40" s="40" t="s">
        <v>13</v>
      </c>
      <c r="E40" s="40" t="s">
        <v>11</v>
      </c>
      <c r="F40" s="40">
        <f>C40</f>
        <v>2722984.56</v>
      </c>
      <c r="G40" s="40">
        <f>G94</f>
        <v>2889086.61816</v>
      </c>
      <c r="H40" s="40" t="s">
        <v>13</v>
      </c>
      <c r="I40" s="40" t="s">
        <v>11</v>
      </c>
      <c r="J40" s="40">
        <f>G40</f>
        <v>2889086.61816</v>
      </c>
    </row>
    <row r="41" spans="1:10" ht="58.5" customHeight="1">
      <c r="A41" s="7" t="s">
        <v>11</v>
      </c>
      <c r="B41" s="7" t="s">
        <v>59</v>
      </c>
      <c r="C41" s="40" t="s">
        <v>13</v>
      </c>
      <c r="D41" s="40" t="s">
        <v>11</v>
      </c>
      <c r="E41" s="40" t="s">
        <v>11</v>
      </c>
      <c r="F41" s="40" t="s">
        <v>11</v>
      </c>
      <c r="G41" s="40" t="s">
        <v>13</v>
      </c>
      <c r="H41" s="40" t="s">
        <v>11</v>
      </c>
      <c r="I41" s="40" t="s">
        <v>11</v>
      </c>
      <c r="J41" s="40" t="s">
        <v>11</v>
      </c>
    </row>
    <row r="42" spans="1:10" ht="1.5" customHeight="1" hidden="1">
      <c r="A42" s="7"/>
      <c r="B42" s="7"/>
      <c r="C42" s="40"/>
      <c r="D42" s="40"/>
      <c r="E42" s="40"/>
      <c r="F42" s="40"/>
      <c r="G42" s="40"/>
      <c r="H42" s="40"/>
      <c r="I42" s="40"/>
      <c r="J42" s="40"/>
    </row>
    <row r="43" spans="1:10" ht="15" hidden="1">
      <c r="A43" s="7"/>
      <c r="B43" s="7"/>
      <c r="C43" s="40"/>
      <c r="D43" s="40"/>
      <c r="E43" s="40"/>
      <c r="F43" s="40"/>
      <c r="G43" s="40"/>
      <c r="H43" s="40"/>
      <c r="I43" s="40"/>
      <c r="J43" s="40"/>
    </row>
    <row r="44" spans="1:10" ht="15" hidden="1">
      <c r="A44" s="7"/>
      <c r="B44" s="7"/>
      <c r="C44" s="40"/>
      <c r="D44" s="40"/>
      <c r="E44" s="40"/>
      <c r="F44" s="40"/>
      <c r="G44" s="40"/>
      <c r="H44" s="40"/>
      <c r="I44" s="40"/>
      <c r="J44" s="40"/>
    </row>
    <row r="45" spans="1:10" ht="60" customHeight="1">
      <c r="A45" s="7" t="s">
        <v>11</v>
      </c>
      <c r="B45" s="7" t="s">
        <v>60</v>
      </c>
      <c r="C45" s="40" t="s">
        <v>13</v>
      </c>
      <c r="D45" s="40" t="s">
        <v>11</v>
      </c>
      <c r="E45" s="40" t="s">
        <v>11</v>
      </c>
      <c r="F45" s="40" t="s">
        <v>11</v>
      </c>
      <c r="G45" s="40" t="s">
        <v>13</v>
      </c>
      <c r="H45" s="40" t="s">
        <v>11</v>
      </c>
      <c r="I45" s="40" t="s">
        <v>11</v>
      </c>
      <c r="J45" s="40" t="s">
        <v>11</v>
      </c>
    </row>
    <row r="46" spans="1:10" ht="30">
      <c r="A46" s="7" t="s">
        <v>11</v>
      </c>
      <c r="B46" s="7" t="s">
        <v>14</v>
      </c>
      <c r="C46" s="40" t="s">
        <v>13</v>
      </c>
      <c r="D46" s="40" t="s">
        <v>11</v>
      </c>
      <c r="E46" s="40" t="s">
        <v>11</v>
      </c>
      <c r="F46" s="40" t="s">
        <v>11</v>
      </c>
      <c r="G46" s="40" t="s">
        <v>13</v>
      </c>
      <c r="H46" s="40" t="s">
        <v>11</v>
      </c>
      <c r="I46" s="40" t="s">
        <v>11</v>
      </c>
      <c r="J46" s="40" t="s">
        <v>11</v>
      </c>
    </row>
    <row r="47" spans="1:10" ht="15">
      <c r="A47" s="7" t="s">
        <v>11</v>
      </c>
      <c r="B47" s="6" t="s">
        <v>15</v>
      </c>
      <c r="C47" s="40">
        <f>C40</f>
        <v>2722984.56</v>
      </c>
      <c r="D47" s="40" t="s">
        <v>11</v>
      </c>
      <c r="E47" s="40" t="s">
        <v>11</v>
      </c>
      <c r="F47" s="40">
        <f>F40</f>
        <v>2722984.56</v>
      </c>
      <c r="G47" s="40">
        <f>G40</f>
        <v>2889086.61816</v>
      </c>
      <c r="H47" s="40" t="s">
        <v>11</v>
      </c>
      <c r="I47" s="40" t="s">
        <v>11</v>
      </c>
      <c r="J47" s="40">
        <f>J40</f>
        <v>2889086.61816</v>
      </c>
    </row>
    <row r="49" spans="1:14" ht="15">
      <c r="A49" s="95" t="s">
        <v>16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</row>
    <row r="50" spans="1:14" ht="15">
      <c r="A50" s="95" t="s">
        <v>104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ht="15">
      <c r="A51" s="3"/>
      <c r="N51" s="26" t="s">
        <v>5</v>
      </c>
    </row>
    <row r="52" spans="1:14" ht="21.75" customHeight="1">
      <c r="A52" s="82" t="s">
        <v>17</v>
      </c>
      <c r="B52" s="82" t="s">
        <v>7</v>
      </c>
      <c r="C52" s="82" t="s">
        <v>103</v>
      </c>
      <c r="D52" s="82"/>
      <c r="E52" s="82"/>
      <c r="F52" s="82"/>
      <c r="G52" s="82" t="s">
        <v>100</v>
      </c>
      <c r="H52" s="82"/>
      <c r="I52" s="82"/>
      <c r="J52" s="82"/>
      <c r="K52" s="82" t="s">
        <v>101</v>
      </c>
      <c r="L52" s="82"/>
      <c r="M52" s="82"/>
      <c r="N52" s="82"/>
    </row>
    <row r="53" spans="1:14" ht="98.25" customHeight="1">
      <c r="A53" s="82"/>
      <c r="B53" s="82"/>
      <c r="C53" s="6" t="s">
        <v>8</v>
      </c>
      <c r="D53" s="6" t="s">
        <v>9</v>
      </c>
      <c r="E53" s="6" t="s">
        <v>10</v>
      </c>
      <c r="F53" s="6" t="s">
        <v>57</v>
      </c>
      <c r="G53" s="6" t="s">
        <v>8</v>
      </c>
      <c r="H53" s="6" t="s">
        <v>9</v>
      </c>
      <c r="I53" s="6" t="s">
        <v>10</v>
      </c>
      <c r="J53" s="6" t="s">
        <v>55</v>
      </c>
      <c r="K53" s="6" t="s">
        <v>8</v>
      </c>
      <c r="L53" s="6" t="s">
        <v>9</v>
      </c>
      <c r="M53" s="6" t="s">
        <v>10</v>
      </c>
      <c r="N53" s="6" t="s">
        <v>56</v>
      </c>
    </row>
    <row r="54" spans="1:14" ht="15">
      <c r="A54" s="6">
        <v>1</v>
      </c>
      <c r="B54" s="6">
        <v>2</v>
      </c>
      <c r="C54" s="6">
        <v>3</v>
      </c>
      <c r="D54" s="6">
        <v>4</v>
      </c>
      <c r="E54" s="6">
        <v>5</v>
      </c>
      <c r="F54" s="6">
        <v>6</v>
      </c>
      <c r="G54" s="6">
        <v>7</v>
      </c>
      <c r="H54" s="6">
        <v>8</v>
      </c>
      <c r="I54" s="6">
        <v>9</v>
      </c>
      <c r="J54" s="6">
        <v>10</v>
      </c>
      <c r="K54" s="6">
        <v>11</v>
      </c>
      <c r="L54" s="6">
        <v>12</v>
      </c>
      <c r="M54" s="6">
        <v>13</v>
      </c>
      <c r="N54" s="6">
        <v>14</v>
      </c>
    </row>
    <row r="55" spans="1:14" ht="12" customHeight="1">
      <c r="A55" s="33">
        <v>2111</v>
      </c>
      <c r="B55" s="32" t="s">
        <v>131</v>
      </c>
      <c r="C55" s="49" t="s">
        <v>11</v>
      </c>
      <c r="D55" s="49" t="s">
        <v>11</v>
      </c>
      <c r="E55" s="49" t="s">
        <v>11</v>
      </c>
      <c r="F55" s="49">
        <v>0</v>
      </c>
      <c r="G55" s="50">
        <v>180000</v>
      </c>
      <c r="H55" s="49" t="s">
        <v>11</v>
      </c>
      <c r="I55" s="49" t="s">
        <v>11</v>
      </c>
      <c r="J55" s="49">
        <v>180000</v>
      </c>
      <c r="K55" s="49">
        <v>30000</v>
      </c>
      <c r="L55" s="49" t="s">
        <v>11</v>
      </c>
      <c r="M55" s="49" t="s">
        <v>11</v>
      </c>
      <c r="N55" s="49">
        <v>30000</v>
      </c>
    </row>
    <row r="56" spans="1:14" ht="10.5" customHeight="1">
      <c r="A56" s="33">
        <v>2120</v>
      </c>
      <c r="B56" s="32" t="s">
        <v>132</v>
      </c>
      <c r="C56" s="49" t="s">
        <v>11</v>
      </c>
      <c r="D56" s="49" t="s">
        <v>11</v>
      </c>
      <c r="E56" s="49" t="s">
        <v>11</v>
      </c>
      <c r="F56" s="49">
        <v>0</v>
      </c>
      <c r="G56" s="50">
        <v>39600</v>
      </c>
      <c r="H56" s="49" t="s">
        <v>11</v>
      </c>
      <c r="I56" s="49" t="s">
        <v>11</v>
      </c>
      <c r="J56" s="49">
        <v>39600</v>
      </c>
      <c r="K56" s="49">
        <v>6600</v>
      </c>
      <c r="L56" s="49" t="s">
        <v>11</v>
      </c>
      <c r="M56" s="49" t="s">
        <v>11</v>
      </c>
      <c r="N56" s="49">
        <v>6600</v>
      </c>
    </row>
    <row r="57" spans="1:14" ht="10.5" customHeight="1">
      <c r="A57" s="33">
        <v>2210</v>
      </c>
      <c r="B57" s="32" t="s">
        <v>133</v>
      </c>
      <c r="C57" s="49">
        <v>176135.68</v>
      </c>
      <c r="D57" s="49"/>
      <c r="E57" s="49"/>
      <c r="F57" s="49">
        <f aca="true" t="shared" si="0" ref="F57:F69">SUM(C57+D57)</f>
        <v>176135.68</v>
      </c>
      <c r="G57" s="50"/>
      <c r="H57" s="49"/>
      <c r="I57" s="49"/>
      <c r="J57" s="49"/>
      <c r="K57" s="49"/>
      <c r="L57" s="49"/>
      <c r="M57" s="49"/>
      <c r="N57" s="49"/>
    </row>
    <row r="58" spans="1:14" ht="10.5" customHeight="1">
      <c r="A58" s="33">
        <v>2220</v>
      </c>
      <c r="B58" s="32" t="s">
        <v>134</v>
      </c>
      <c r="C58" s="49">
        <v>349938.15</v>
      </c>
      <c r="D58" s="49"/>
      <c r="E58" s="49"/>
      <c r="F58" s="49">
        <f t="shared" si="0"/>
        <v>349938.15</v>
      </c>
      <c r="G58" s="50">
        <v>940000</v>
      </c>
      <c r="H58" s="49"/>
      <c r="I58" s="49"/>
      <c r="J58" s="49">
        <v>940000</v>
      </c>
      <c r="K58" s="49">
        <v>735510</v>
      </c>
      <c r="L58" s="49"/>
      <c r="M58" s="49"/>
      <c r="N58" s="49">
        <v>735510</v>
      </c>
    </row>
    <row r="59" spans="1:14" ht="9.75" customHeight="1">
      <c r="A59" s="33">
        <v>2240</v>
      </c>
      <c r="B59" s="32" t="s">
        <v>135</v>
      </c>
      <c r="C59" s="49">
        <v>281177.13</v>
      </c>
      <c r="D59" s="49"/>
      <c r="E59" s="49"/>
      <c r="F59" s="49">
        <f t="shared" si="0"/>
        <v>281177.13</v>
      </c>
      <c r="G59" s="50">
        <v>19500</v>
      </c>
      <c r="H59" s="49"/>
      <c r="I59" s="49"/>
      <c r="J59" s="49">
        <v>19500</v>
      </c>
      <c r="K59" s="49"/>
      <c r="L59" s="49"/>
      <c r="M59" s="49"/>
      <c r="N59" s="49"/>
    </row>
    <row r="60" spans="1:14" ht="15" customHeight="1">
      <c r="A60" s="33">
        <v>2250</v>
      </c>
      <c r="B60" s="32" t="s">
        <v>136</v>
      </c>
      <c r="C60" s="49"/>
      <c r="D60" s="49"/>
      <c r="E60" s="49"/>
      <c r="F60" s="49">
        <f t="shared" si="0"/>
        <v>0</v>
      </c>
      <c r="G60" s="50"/>
      <c r="H60" s="49"/>
      <c r="I60" s="49"/>
      <c r="J60" s="49"/>
      <c r="K60" s="49"/>
      <c r="L60" s="49"/>
      <c r="M60" s="49"/>
      <c r="N60" s="49"/>
    </row>
    <row r="61" spans="1:14" ht="12" customHeight="1">
      <c r="A61" s="33">
        <v>2271</v>
      </c>
      <c r="B61" s="32" t="s">
        <v>137</v>
      </c>
      <c r="C61" s="49">
        <v>208159.97</v>
      </c>
      <c r="D61" s="49"/>
      <c r="E61" s="49"/>
      <c r="F61" s="49">
        <f t="shared" si="0"/>
        <v>208159.97</v>
      </c>
      <c r="G61" s="50">
        <v>234314</v>
      </c>
      <c r="H61" s="49"/>
      <c r="I61" s="49"/>
      <c r="J61" s="49">
        <v>234314</v>
      </c>
      <c r="K61" s="49">
        <v>234962</v>
      </c>
      <c r="L61" s="49"/>
      <c r="M61" s="49"/>
      <c r="N61" s="49">
        <v>234962</v>
      </c>
    </row>
    <row r="62" spans="1:14" ht="23.25" customHeight="1">
      <c r="A62" s="33">
        <v>2272</v>
      </c>
      <c r="B62" s="32" t="s">
        <v>138</v>
      </c>
      <c r="C62" s="49">
        <v>70526.74</v>
      </c>
      <c r="D62" s="49"/>
      <c r="E62" s="49"/>
      <c r="F62" s="49">
        <f t="shared" si="0"/>
        <v>70526.74</v>
      </c>
      <c r="G62" s="50">
        <v>81083</v>
      </c>
      <c r="H62" s="49"/>
      <c r="I62" s="49"/>
      <c r="J62" s="49">
        <v>81083</v>
      </c>
      <c r="K62" s="49">
        <v>111466</v>
      </c>
      <c r="L62" s="49"/>
      <c r="M62" s="49"/>
      <c r="N62" s="49">
        <v>111466</v>
      </c>
    </row>
    <row r="63" spans="1:14" ht="15">
      <c r="A63" s="33">
        <v>2273</v>
      </c>
      <c r="B63" s="32" t="s">
        <v>139</v>
      </c>
      <c r="C63" s="49">
        <v>110191.07</v>
      </c>
      <c r="D63" s="49"/>
      <c r="E63" s="49"/>
      <c r="F63" s="49">
        <f t="shared" si="0"/>
        <v>110191.07</v>
      </c>
      <c r="G63" s="50">
        <v>194034</v>
      </c>
      <c r="H63" s="49"/>
      <c r="I63" s="49"/>
      <c r="J63" s="49">
        <v>194034</v>
      </c>
      <c r="K63" s="49">
        <v>227966</v>
      </c>
      <c r="L63" s="49"/>
      <c r="M63" s="49"/>
      <c r="N63" s="49">
        <v>227966</v>
      </c>
    </row>
    <row r="64" spans="1:14" ht="15">
      <c r="A64" s="33">
        <v>2274</v>
      </c>
      <c r="B64" s="32" t="s">
        <v>140</v>
      </c>
      <c r="C64" s="49">
        <v>205555.66</v>
      </c>
      <c r="D64" s="49"/>
      <c r="E64" s="49"/>
      <c r="F64" s="49">
        <f t="shared" si="0"/>
        <v>205555.66</v>
      </c>
      <c r="G64" s="50">
        <v>267220</v>
      </c>
      <c r="H64" s="49"/>
      <c r="I64" s="49"/>
      <c r="J64" s="49">
        <v>267220</v>
      </c>
      <c r="K64" s="49">
        <v>402612</v>
      </c>
      <c r="L64" s="49"/>
      <c r="M64" s="49"/>
      <c r="N64" s="49">
        <v>402612</v>
      </c>
    </row>
    <row r="65" spans="1:14" ht="14.25" customHeight="1">
      <c r="A65" s="33">
        <v>2275</v>
      </c>
      <c r="B65" s="32" t="s">
        <v>141</v>
      </c>
      <c r="C65" s="49">
        <v>99540</v>
      </c>
      <c r="D65" s="49"/>
      <c r="E65" s="49"/>
      <c r="F65" s="49">
        <f t="shared" si="0"/>
        <v>99540</v>
      </c>
      <c r="G65" s="50">
        <v>101969</v>
      </c>
      <c r="H65" s="49"/>
      <c r="I65" s="49"/>
      <c r="J65" s="49">
        <v>101969</v>
      </c>
      <c r="K65" s="49">
        <v>123266</v>
      </c>
      <c r="L65" s="49"/>
      <c r="M65" s="49"/>
      <c r="N65" s="49">
        <v>123266</v>
      </c>
    </row>
    <row r="66" spans="1:14" ht="36.75" customHeight="1">
      <c r="A66" s="33">
        <v>2282</v>
      </c>
      <c r="B66" s="32" t="s">
        <v>142</v>
      </c>
      <c r="C66" s="49"/>
      <c r="D66" s="49"/>
      <c r="E66" s="49"/>
      <c r="F66" s="49">
        <f t="shared" si="0"/>
        <v>0</v>
      </c>
      <c r="G66" s="50"/>
      <c r="H66" s="49"/>
      <c r="I66" s="49"/>
      <c r="J66" s="49"/>
      <c r="K66" s="49"/>
      <c r="L66" s="49"/>
      <c r="M66" s="49"/>
      <c r="N66" s="49"/>
    </row>
    <row r="67" spans="1:14" ht="14.25" customHeight="1">
      <c r="A67" s="33">
        <v>2730</v>
      </c>
      <c r="B67" s="32" t="s">
        <v>143</v>
      </c>
      <c r="C67" s="49">
        <v>685825.36</v>
      </c>
      <c r="D67" s="49"/>
      <c r="E67" s="49"/>
      <c r="F67" s="49">
        <f t="shared" si="0"/>
        <v>685825.36</v>
      </c>
      <c r="G67" s="50">
        <v>680000</v>
      </c>
      <c r="H67" s="49"/>
      <c r="I67" s="49"/>
      <c r="J67" s="49">
        <v>680000</v>
      </c>
      <c r="K67" s="49">
        <v>685500</v>
      </c>
      <c r="L67" s="49"/>
      <c r="M67" s="49"/>
      <c r="N67" s="49">
        <v>685500</v>
      </c>
    </row>
    <row r="68" spans="1:14" ht="14.25" customHeight="1">
      <c r="A68" s="33">
        <v>2800</v>
      </c>
      <c r="B68" s="32" t="s">
        <v>144</v>
      </c>
      <c r="C68" s="49"/>
      <c r="D68" s="49"/>
      <c r="E68" s="49"/>
      <c r="F68" s="49">
        <f t="shared" si="0"/>
        <v>0</v>
      </c>
      <c r="G68" s="50"/>
      <c r="H68" s="49"/>
      <c r="I68" s="49"/>
      <c r="J68" s="49"/>
      <c r="K68" s="49"/>
      <c r="L68" s="49"/>
      <c r="M68" s="49"/>
      <c r="N68" s="49"/>
    </row>
    <row r="69" spans="1:14" ht="22.5" customHeight="1">
      <c r="A69" s="33">
        <v>3110</v>
      </c>
      <c r="B69" s="32" t="s">
        <v>145</v>
      </c>
      <c r="C69" s="49"/>
      <c r="D69" s="49">
        <v>28000</v>
      </c>
      <c r="E69" s="49">
        <v>28000</v>
      </c>
      <c r="F69" s="49">
        <f t="shared" si="0"/>
        <v>28000</v>
      </c>
      <c r="G69" s="50"/>
      <c r="H69" s="49"/>
      <c r="I69" s="49"/>
      <c r="J69" s="49"/>
      <c r="K69" s="49"/>
      <c r="L69" s="49"/>
      <c r="M69" s="49"/>
      <c r="N69" s="49"/>
    </row>
    <row r="70" spans="1:14" ht="23.25" customHeight="1">
      <c r="A70" s="33">
        <v>3132</v>
      </c>
      <c r="B70" s="32" t="s">
        <v>203</v>
      </c>
      <c r="C70" s="49"/>
      <c r="D70" s="49">
        <v>242866.7</v>
      </c>
      <c r="E70" s="49">
        <v>242867</v>
      </c>
      <c r="F70" s="49">
        <v>242867</v>
      </c>
      <c r="G70" s="50"/>
      <c r="H70" s="49"/>
      <c r="I70" s="49"/>
      <c r="J70" s="49"/>
      <c r="K70" s="49"/>
      <c r="L70" s="49"/>
      <c r="M70" s="49"/>
      <c r="N70" s="49"/>
    </row>
    <row r="71" spans="1:14" ht="15">
      <c r="A71" s="33" t="s">
        <v>11</v>
      </c>
      <c r="B71" s="33" t="s">
        <v>15</v>
      </c>
      <c r="C71" s="49">
        <f>SUM(C55:C70)</f>
        <v>2187049.7600000002</v>
      </c>
      <c r="D71" s="49">
        <f>SUM(D69:D70)</f>
        <v>270866.7</v>
      </c>
      <c r="E71" s="49">
        <f>SUM(E69:E70)</f>
        <v>270867</v>
      </c>
      <c r="F71" s="49">
        <f>SUM(F55:F70)</f>
        <v>2457916.7600000002</v>
      </c>
      <c r="G71" s="50">
        <f>SUM(G55:G70)</f>
        <v>2737720</v>
      </c>
      <c r="H71" s="49" t="s">
        <v>11</v>
      </c>
      <c r="I71" s="49" t="s">
        <v>11</v>
      </c>
      <c r="J71" s="49">
        <f>SUM(J55:J70)</f>
        <v>2737720</v>
      </c>
      <c r="K71" s="49">
        <f>SUM(K55:K70)</f>
        <v>2557882</v>
      </c>
      <c r="L71" s="49" t="s">
        <v>11</v>
      </c>
      <c r="M71" s="49" t="s">
        <v>11</v>
      </c>
      <c r="N71" s="49">
        <f>SUM(N55:N70)</f>
        <v>2557882</v>
      </c>
    </row>
    <row r="72" spans="3:4" ht="15">
      <c r="C72" s="34"/>
      <c r="D72" s="34"/>
    </row>
    <row r="73" spans="1:14" ht="15">
      <c r="A73" s="68" t="s">
        <v>105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ht="15">
      <c r="N74" s="26" t="s">
        <v>5</v>
      </c>
    </row>
    <row r="75" spans="1:14" ht="15">
      <c r="A75" s="82" t="s">
        <v>18</v>
      </c>
      <c r="B75" s="82" t="s">
        <v>7</v>
      </c>
      <c r="C75" s="82" t="s">
        <v>99</v>
      </c>
      <c r="D75" s="82"/>
      <c r="E75" s="82"/>
      <c r="F75" s="82"/>
      <c r="G75" s="82" t="s">
        <v>100</v>
      </c>
      <c r="H75" s="82"/>
      <c r="I75" s="82"/>
      <c r="J75" s="82"/>
      <c r="K75" s="82" t="s">
        <v>101</v>
      </c>
      <c r="L75" s="82"/>
      <c r="M75" s="82"/>
      <c r="N75" s="82"/>
    </row>
    <row r="76" spans="1:14" ht="58.5" customHeight="1">
      <c r="A76" s="82"/>
      <c r="B76" s="82"/>
      <c r="C76" s="6" t="s">
        <v>8</v>
      </c>
      <c r="D76" s="6" t="s">
        <v>9</v>
      </c>
      <c r="E76" s="6" t="s">
        <v>10</v>
      </c>
      <c r="F76" s="6" t="s">
        <v>57</v>
      </c>
      <c r="G76" s="6" t="s">
        <v>8</v>
      </c>
      <c r="H76" s="6" t="s">
        <v>9</v>
      </c>
      <c r="I76" s="6" t="s">
        <v>10</v>
      </c>
      <c r="J76" s="6" t="s">
        <v>55</v>
      </c>
      <c r="K76" s="6" t="s">
        <v>8</v>
      </c>
      <c r="L76" s="6" t="s">
        <v>9</v>
      </c>
      <c r="M76" s="6" t="s">
        <v>10</v>
      </c>
      <c r="N76" s="6" t="s">
        <v>56</v>
      </c>
    </row>
    <row r="77" spans="1:14" ht="1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  <c r="G77" s="6">
        <v>7</v>
      </c>
      <c r="H77" s="6">
        <v>8</v>
      </c>
      <c r="I77" s="6">
        <v>9</v>
      </c>
      <c r="J77" s="6">
        <v>10</v>
      </c>
      <c r="K77" s="6">
        <v>11</v>
      </c>
      <c r="L77" s="6">
        <v>12</v>
      </c>
      <c r="M77" s="6">
        <v>13</v>
      </c>
      <c r="N77" s="6">
        <v>14</v>
      </c>
    </row>
    <row r="78" spans="1:14" ht="15">
      <c r="A78" s="7" t="s">
        <v>11</v>
      </c>
      <c r="B78" s="7" t="s">
        <v>11</v>
      </c>
      <c r="C78" s="7" t="s">
        <v>11</v>
      </c>
      <c r="D78" s="7" t="s">
        <v>11</v>
      </c>
      <c r="E78" s="7" t="s">
        <v>11</v>
      </c>
      <c r="F78" s="7" t="s">
        <v>11</v>
      </c>
      <c r="G78" s="7" t="s">
        <v>11</v>
      </c>
      <c r="H78" s="7" t="s">
        <v>11</v>
      </c>
      <c r="I78" s="7" t="s">
        <v>11</v>
      </c>
      <c r="J78" s="7" t="s">
        <v>11</v>
      </c>
      <c r="K78" s="6" t="s">
        <v>11</v>
      </c>
      <c r="L78" s="7" t="s">
        <v>11</v>
      </c>
      <c r="M78" s="7" t="s">
        <v>11</v>
      </c>
      <c r="N78" s="7" t="s">
        <v>11</v>
      </c>
    </row>
    <row r="79" spans="1:14" ht="15">
      <c r="A79" s="6" t="s">
        <v>11</v>
      </c>
      <c r="B79" s="7" t="s">
        <v>11</v>
      </c>
      <c r="C79" s="6" t="s">
        <v>11</v>
      </c>
      <c r="D79" s="6" t="s">
        <v>11</v>
      </c>
      <c r="E79" s="6" t="s">
        <v>11</v>
      </c>
      <c r="F79" s="6" t="s">
        <v>11</v>
      </c>
      <c r="G79" s="6" t="s">
        <v>11</v>
      </c>
      <c r="H79" s="6" t="s">
        <v>11</v>
      </c>
      <c r="I79" s="6" t="s">
        <v>11</v>
      </c>
      <c r="J79" s="6" t="s">
        <v>11</v>
      </c>
      <c r="K79" s="6" t="s">
        <v>11</v>
      </c>
      <c r="L79" s="6" t="s">
        <v>11</v>
      </c>
      <c r="M79" s="6" t="s">
        <v>11</v>
      </c>
      <c r="N79" s="6" t="s">
        <v>11</v>
      </c>
    </row>
    <row r="80" spans="1:14" ht="15">
      <c r="A80" s="6" t="s">
        <v>11</v>
      </c>
      <c r="B80" s="6" t="s">
        <v>15</v>
      </c>
      <c r="C80" s="6" t="s">
        <v>11</v>
      </c>
      <c r="D80" s="6" t="s">
        <v>11</v>
      </c>
      <c r="E80" s="6" t="s">
        <v>11</v>
      </c>
      <c r="F80" s="6" t="s">
        <v>11</v>
      </c>
      <c r="G80" s="6" t="s">
        <v>11</v>
      </c>
      <c r="H80" s="6" t="s">
        <v>11</v>
      </c>
      <c r="I80" s="6" t="s">
        <v>11</v>
      </c>
      <c r="J80" s="6" t="s">
        <v>11</v>
      </c>
      <c r="K80" s="6" t="s">
        <v>11</v>
      </c>
      <c r="L80" s="6" t="s">
        <v>11</v>
      </c>
      <c r="M80" s="6" t="s">
        <v>11</v>
      </c>
      <c r="N80" s="6" t="s">
        <v>11</v>
      </c>
    </row>
    <row r="82" spans="1:10" ht="15">
      <c r="A82" s="68" t="s">
        <v>106</v>
      </c>
      <c r="B82" s="68"/>
      <c r="C82" s="68"/>
      <c r="D82" s="68"/>
      <c r="E82" s="68"/>
      <c r="F82" s="68"/>
      <c r="G82" s="68"/>
      <c r="H82" s="68"/>
      <c r="I82" s="68"/>
      <c r="J82" s="68"/>
    </row>
    <row r="83" ht="15">
      <c r="J83" s="27" t="s">
        <v>5</v>
      </c>
    </row>
    <row r="84" spans="1:10" ht="21.75" customHeight="1">
      <c r="A84" s="82" t="s">
        <v>17</v>
      </c>
      <c r="B84" s="82" t="s">
        <v>7</v>
      </c>
      <c r="C84" s="82" t="s">
        <v>87</v>
      </c>
      <c r="D84" s="82"/>
      <c r="E84" s="82"/>
      <c r="F84" s="82"/>
      <c r="G84" s="82" t="s">
        <v>107</v>
      </c>
      <c r="H84" s="82"/>
      <c r="I84" s="82"/>
      <c r="J84" s="82"/>
    </row>
    <row r="85" spans="1:10" ht="97.5" customHeight="1">
      <c r="A85" s="82"/>
      <c r="B85" s="82"/>
      <c r="C85" s="6" t="s">
        <v>8</v>
      </c>
      <c r="D85" s="6" t="s">
        <v>9</v>
      </c>
      <c r="E85" s="6" t="s">
        <v>10</v>
      </c>
      <c r="F85" s="6" t="s">
        <v>57</v>
      </c>
      <c r="G85" s="6" t="s">
        <v>8</v>
      </c>
      <c r="H85" s="6" t="s">
        <v>9</v>
      </c>
      <c r="I85" s="6" t="s">
        <v>10</v>
      </c>
      <c r="J85" s="6" t="s">
        <v>55</v>
      </c>
    </row>
    <row r="86" spans="1:10" ht="15">
      <c r="A86" s="6">
        <v>1</v>
      </c>
      <c r="B86" s="6">
        <v>2</v>
      </c>
      <c r="C86" s="6">
        <v>3</v>
      </c>
      <c r="D86" s="6">
        <v>4</v>
      </c>
      <c r="E86" s="6">
        <v>5</v>
      </c>
      <c r="F86" s="6">
        <v>6</v>
      </c>
      <c r="G86" s="6">
        <v>7</v>
      </c>
      <c r="H86" s="6">
        <v>8</v>
      </c>
      <c r="I86" s="6">
        <v>9</v>
      </c>
      <c r="J86" s="6">
        <v>10</v>
      </c>
    </row>
    <row r="87" spans="1:10" s="44" customFormat="1" ht="22.5">
      <c r="A87" s="52">
        <v>2220</v>
      </c>
      <c r="B87" s="51" t="s">
        <v>134</v>
      </c>
      <c r="C87" s="45">
        <f>K58*1.08</f>
        <v>794350.8</v>
      </c>
      <c r="D87" s="45"/>
      <c r="E87" s="45"/>
      <c r="F87" s="45">
        <f>SUM(C87:D87)</f>
        <v>794350.8</v>
      </c>
      <c r="G87" s="45">
        <f>F87*1.061</f>
        <v>842806.1988</v>
      </c>
      <c r="H87" s="45"/>
      <c r="I87" s="45"/>
      <c r="J87" s="45">
        <f aca="true" t="shared" si="1" ref="J87:J94">SUM(G87:H87)</f>
        <v>842806.1988</v>
      </c>
    </row>
    <row r="88" spans="1:10" s="44" customFormat="1" ht="15">
      <c r="A88" s="33">
        <v>2271</v>
      </c>
      <c r="B88" s="32" t="s">
        <v>137</v>
      </c>
      <c r="C88" s="45">
        <f>K61*1.08</f>
        <v>253758.96000000002</v>
      </c>
      <c r="D88" s="45"/>
      <c r="E88" s="45"/>
      <c r="F88" s="45">
        <f aca="true" t="shared" si="2" ref="F88:F93">SUM(C88:D88)</f>
        <v>253758.96000000002</v>
      </c>
      <c r="G88" s="45">
        <f aca="true" t="shared" si="3" ref="G88:G93">F88*1.061</f>
        <v>269238.25656</v>
      </c>
      <c r="H88" s="45"/>
      <c r="I88" s="45"/>
      <c r="J88" s="45">
        <f t="shared" si="1"/>
        <v>269238.25656</v>
      </c>
    </row>
    <row r="89" spans="1:10" s="44" customFormat="1" ht="22.5">
      <c r="A89" s="33">
        <v>2272</v>
      </c>
      <c r="B89" s="32" t="s">
        <v>138</v>
      </c>
      <c r="C89" s="45">
        <f>K62*1.08</f>
        <v>120383.28000000001</v>
      </c>
      <c r="D89" s="45"/>
      <c r="E89" s="45"/>
      <c r="F89" s="45">
        <f t="shared" si="2"/>
        <v>120383.28000000001</v>
      </c>
      <c r="G89" s="45">
        <f t="shared" si="3"/>
        <v>127726.66008</v>
      </c>
      <c r="H89" s="45"/>
      <c r="I89" s="45"/>
      <c r="J89" s="45">
        <f t="shared" si="1"/>
        <v>127726.66008</v>
      </c>
    </row>
    <row r="90" spans="1:10" s="44" customFormat="1" ht="15">
      <c r="A90" s="33">
        <v>2273</v>
      </c>
      <c r="B90" s="32" t="s">
        <v>139</v>
      </c>
      <c r="C90" s="45">
        <f>K63*1.08</f>
        <v>246203.28000000003</v>
      </c>
      <c r="D90" s="45"/>
      <c r="E90" s="45"/>
      <c r="F90" s="45">
        <f t="shared" si="2"/>
        <v>246203.28000000003</v>
      </c>
      <c r="G90" s="45">
        <f t="shared" si="3"/>
        <v>261221.68008000002</v>
      </c>
      <c r="H90" s="45"/>
      <c r="I90" s="45"/>
      <c r="J90" s="45">
        <f t="shared" si="1"/>
        <v>261221.68008000002</v>
      </c>
    </row>
    <row r="91" spans="1:10" ht="15">
      <c r="A91" s="33">
        <v>2274</v>
      </c>
      <c r="B91" s="32" t="s">
        <v>140</v>
      </c>
      <c r="C91" s="45">
        <f>K64*1.08</f>
        <v>434820.96</v>
      </c>
      <c r="D91" s="6"/>
      <c r="E91" s="6"/>
      <c r="F91" s="45">
        <f t="shared" si="2"/>
        <v>434820.96</v>
      </c>
      <c r="G91" s="45">
        <f t="shared" si="3"/>
        <v>461345.03856</v>
      </c>
      <c r="H91" s="6"/>
      <c r="I91" s="6"/>
      <c r="J91" s="45">
        <f t="shared" si="1"/>
        <v>461345.03856</v>
      </c>
    </row>
    <row r="92" spans="1:10" ht="15">
      <c r="A92" s="33">
        <v>2275</v>
      </c>
      <c r="B92" s="32" t="s">
        <v>141</v>
      </c>
      <c r="C92" s="45">
        <f>K65*1.08</f>
        <v>133127.28</v>
      </c>
      <c r="D92" s="6"/>
      <c r="E92" s="6"/>
      <c r="F92" s="45">
        <f t="shared" si="2"/>
        <v>133127.28</v>
      </c>
      <c r="G92" s="45">
        <f t="shared" si="3"/>
        <v>141248.04408</v>
      </c>
      <c r="H92" s="6"/>
      <c r="I92" s="6"/>
      <c r="J92" s="45">
        <f t="shared" si="1"/>
        <v>141248.04408</v>
      </c>
    </row>
    <row r="93" spans="1:10" s="44" customFormat="1" ht="15">
      <c r="A93" s="52">
        <v>2730</v>
      </c>
      <c r="B93" s="51" t="s">
        <v>143</v>
      </c>
      <c r="C93" s="45">
        <f>K67*1.08</f>
        <v>740340</v>
      </c>
      <c r="D93" s="45"/>
      <c r="E93" s="45"/>
      <c r="F93" s="45">
        <f t="shared" si="2"/>
        <v>740340</v>
      </c>
      <c r="G93" s="45">
        <f t="shared" si="3"/>
        <v>785500.74</v>
      </c>
      <c r="H93" s="45"/>
      <c r="I93" s="45"/>
      <c r="J93" s="45">
        <f t="shared" si="1"/>
        <v>785500.74</v>
      </c>
    </row>
    <row r="94" spans="1:10" s="44" customFormat="1" ht="15">
      <c r="A94" s="42" t="s">
        <v>11</v>
      </c>
      <c r="B94" s="42" t="s">
        <v>15</v>
      </c>
      <c r="C94" s="45">
        <f>SUM(C87:C93)</f>
        <v>2722984.56</v>
      </c>
      <c r="D94" s="45" t="s">
        <v>11</v>
      </c>
      <c r="E94" s="45" t="s">
        <v>11</v>
      </c>
      <c r="F94" s="45">
        <f>SUM(F87:F93)</f>
        <v>2722984.56</v>
      </c>
      <c r="G94" s="45">
        <f>SUM(G87:G93)</f>
        <v>2889086.61816</v>
      </c>
      <c r="H94" s="45" t="s">
        <v>11</v>
      </c>
      <c r="I94" s="45" t="s">
        <v>11</v>
      </c>
      <c r="J94" s="45">
        <f t="shared" si="1"/>
        <v>2889086.61816</v>
      </c>
    </row>
    <row r="96" spans="1:10" ht="15">
      <c r="A96" s="68" t="s">
        <v>108</v>
      </c>
      <c r="B96" s="68"/>
      <c r="C96" s="68"/>
      <c r="D96" s="68"/>
      <c r="E96" s="68"/>
      <c r="F96" s="68"/>
      <c r="G96" s="68"/>
      <c r="H96" s="68"/>
      <c r="I96" s="68"/>
      <c r="J96" s="68"/>
    </row>
    <row r="97" ht="15">
      <c r="J97" s="28" t="s">
        <v>5</v>
      </c>
    </row>
    <row r="98" spans="1:10" ht="15">
      <c r="A98" s="82" t="s">
        <v>18</v>
      </c>
      <c r="B98" s="82" t="s">
        <v>7</v>
      </c>
      <c r="C98" s="82" t="s">
        <v>87</v>
      </c>
      <c r="D98" s="82"/>
      <c r="E98" s="82"/>
      <c r="F98" s="82"/>
      <c r="G98" s="82" t="s">
        <v>107</v>
      </c>
      <c r="H98" s="82"/>
      <c r="I98" s="82"/>
      <c r="J98" s="82"/>
    </row>
    <row r="99" spans="1:10" ht="72.75" customHeight="1">
      <c r="A99" s="82"/>
      <c r="B99" s="82"/>
      <c r="C99" s="6" t="s">
        <v>8</v>
      </c>
      <c r="D99" s="6" t="s">
        <v>9</v>
      </c>
      <c r="E99" s="6" t="s">
        <v>10</v>
      </c>
      <c r="F99" s="6" t="s">
        <v>57</v>
      </c>
      <c r="G99" s="6" t="s">
        <v>8</v>
      </c>
      <c r="H99" s="6" t="s">
        <v>9</v>
      </c>
      <c r="I99" s="6" t="s">
        <v>10</v>
      </c>
      <c r="J99" s="6" t="s">
        <v>55</v>
      </c>
    </row>
    <row r="100" spans="1:10" ht="15">
      <c r="A100" s="6">
        <v>1</v>
      </c>
      <c r="B100" s="6">
        <v>2</v>
      </c>
      <c r="C100" s="6">
        <v>3</v>
      </c>
      <c r="D100" s="6">
        <v>4</v>
      </c>
      <c r="E100" s="6">
        <v>5</v>
      </c>
      <c r="F100" s="6">
        <v>6</v>
      </c>
      <c r="G100" s="6">
        <v>7</v>
      </c>
      <c r="H100" s="6">
        <v>8</v>
      </c>
      <c r="I100" s="6">
        <v>9</v>
      </c>
      <c r="J100" s="6">
        <v>10</v>
      </c>
    </row>
    <row r="101" spans="1:10" ht="15">
      <c r="A101" s="6" t="s">
        <v>11</v>
      </c>
      <c r="B101" s="6" t="s">
        <v>11</v>
      </c>
      <c r="C101" s="6" t="s">
        <v>11</v>
      </c>
      <c r="D101" s="6" t="s">
        <v>11</v>
      </c>
      <c r="E101" s="6" t="s">
        <v>11</v>
      </c>
      <c r="F101" s="6" t="s">
        <v>11</v>
      </c>
      <c r="G101" s="6" t="s">
        <v>11</v>
      </c>
      <c r="H101" s="6" t="s">
        <v>11</v>
      </c>
      <c r="I101" s="6" t="s">
        <v>11</v>
      </c>
      <c r="J101" s="6" t="s">
        <v>11</v>
      </c>
    </row>
    <row r="102" spans="1:10" ht="15">
      <c r="A102" s="6" t="s">
        <v>11</v>
      </c>
      <c r="B102" s="6" t="s">
        <v>11</v>
      </c>
      <c r="C102" s="6" t="s">
        <v>11</v>
      </c>
      <c r="D102" s="6" t="s">
        <v>11</v>
      </c>
      <c r="E102" s="6" t="s">
        <v>11</v>
      </c>
      <c r="F102" s="6" t="s">
        <v>11</v>
      </c>
      <c r="G102" s="6" t="s">
        <v>11</v>
      </c>
      <c r="H102" s="6" t="s">
        <v>11</v>
      </c>
      <c r="I102" s="6" t="s">
        <v>11</v>
      </c>
      <c r="J102" s="6" t="s">
        <v>11</v>
      </c>
    </row>
    <row r="103" spans="1:10" ht="15">
      <c r="A103" s="6" t="s">
        <v>11</v>
      </c>
      <c r="B103" s="6" t="s">
        <v>11</v>
      </c>
      <c r="C103" s="6" t="s">
        <v>11</v>
      </c>
      <c r="D103" s="6" t="s">
        <v>11</v>
      </c>
      <c r="E103" s="6" t="s">
        <v>11</v>
      </c>
      <c r="F103" s="6" t="s">
        <v>11</v>
      </c>
      <c r="G103" s="6" t="s">
        <v>11</v>
      </c>
      <c r="H103" s="6" t="s">
        <v>11</v>
      </c>
      <c r="I103" s="6" t="s">
        <v>11</v>
      </c>
      <c r="J103" s="6" t="s">
        <v>11</v>
      </c>
    </row>
    <row r="104" spans="1:10" ht="15">
      <c r="A104" s="6" t="s">
        <v>11</v>
      </c>
      <c r="B104" s="6" t="s">
        <v>15</v>
      </c>
      <c r="C104" s="6" t="s">
        <v>11</v>
      </c>
      <c r="D104" s="6" t="s">
        <v>11</v>
      </c>
      <c r="E104" s="6" t="s">
        <v>11</v>
      </c>
      <c r="F104" s="6" t="s">
        <v>11</v>
      </c>
      <c r="G104" s="6" t="s">
        <v>11</v>
      </c>
      <c r="H104" s="6" t="s">
        <v>11</v>
      </c>
      <c r="I104" s="6" t="s">
        <v>11</v>
      </c>
      <c r="J104" s="6" t="s">
        <v>11</v>
      </c>
    </row>
    <row r="106" spans="1:14" ht="15">
      <c r="A106" s="95" t="s">
        <v>19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15">
      <c r="A107" s="95" t="s">
        <v>109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ht="15">
      <c r="N108" s="27" t="s">
        <v>5</v>
      </c>
    </row>
    <row r="109" spans="1:14" ht="30.75" customHeight="1">
      <c r="A109" s="82" t="s">
        <v>20</v>
      </c>
      <c r="B109" s="82" t="s">
        <v>21</v>
      </c>
      <c r="C109" s="82" t="s">
        <v>99</v>
      </c>
      <c r="D109" s="82"/>
      <c r="E109" s="82"/>
      <c r="F109" s="82"/>
      <c r="G109" s="82" t="s">
        <v>100</v>
      </c>
      <c r="H109" s="82"/>
      <c r="I109" s="82"/>
      <c r="J109" s="82"/>
      <c r="K109" s="82" t="s">
        <v>110</v>
      </c>
      <c r="L109" s="82"/>
      <c r="M109" s="82"/>
      <c r="N109" s="82"/>
    </row>
    <row r="110" spans="1:14" ht="98.25" customHeight="1">
      <c r="A110" s="82"/>
      <c r="B110" s="82"/>
      <c r="C110" s="6" t="s">
        <v>8</v>
      </c>
      <c r="D110" s="6" t="s">
        <v>9</v>
      </c>
      <c r="E110" s="6" t="s">
        <v>10</v>
      </c>
      <c r="F110" s="6" t="s">
        <v>57</v>
      </c>
      <c r="G110" s="6" t="s">
        <v>8</v>
      </c>
      <c r="H110" s="6" t="s">
        <v>9</v>
      </c>
      <c r="I110" s="6" t="s">
        <v>10</v>
      </c>
      <c r="J110" s="6" t="s">
        <v>55</v>
      </c>
      <c r="K110" s="6" t="s">
        <v>8</v>
      </c>
      <c r="L110" s="6" t="s">
        <v>9</v>
      </c>
      <c r="M110" s="6" t="s">
        <v>10</v>
      </c>
      <c r="N110" s="6" t="s">
        <v>56</v>
      </c>
    </row>
    <row r="111" spans="1:14" ht="15">
      <c r="A111" s="6">
        <v>1</v>
      </c>
      <c r="B111" s="6">
        <v>2</v>
      </c>
      <c r="C111" s="6">
        <v>3</v>
      </c>
      <c r="D111" s="6">
        <v>4</v>
      </c>
      <c r="E111" s="6">
        <v>5</v>
      </c>
      <c r="F111" s="6">
        <v>6</v>
      </c>
      <c r="G111" s="6">
        <v>7</v>
      </c>
      <c r="H111" s="6">
        <v>8</v>
      </c>
      <c r="I111" s="6">
        <v>9</v>
      </c>
      <c r="J111" s="6">
        <v>10</v>
      </c>
      <c r="K111" s="6">
        <v>11</v>
      </c>
      <c r="L111" s="6">
        <v>12</v>
      </c>
      <c r="M111" s="6">
        <v>13</v>
      </c>
      <c r="N111" s="6">
        <v>14</v>
      </c>
    </row>
    <row r="112" spans="1:14" s="44" customFormat="1" ht="33.75">
      <c r="A112" s="42">
        <v>1</v>
      </c>
      <c r="B112" s="51" t="s">
        <v>146</v>
      </c>
      <c r="C112" s="45">
        <v>1501224</v>
      </c>
      <c r="D112" s="45">
        <v>270866.7</v>
      </c>
      <c r="E112" s="45">
        <v>270867</v>
      </c>
      <c r="F112" s="45">
        <f>SUM(C112+D112)</f>
        <v>1772090.7</v>
      </c>
      <c r="G112" s="45">
        <v>1557720</v>
      </c>
      <c r="H112" s="45" t="s">
        <v>11</v>
      </c>
      <c r="I112" s="45" t="s">
        <v>11</v>
      </c>
      <c r="J112" s="45">
        <f>SUM(G112:H112)</f>
        <v>1557720</v>
      </c>
      <c r="K112" s="45">
        <v>1136872</v>
      </c>
      <c r="L112" s="45" t="s">
        <v>11</v>
      </c>
      <c r="M112" s="45" t="s">
        <v>11</v>
      </c>
      <c r="N112" s="45">
        <f>SUM(K112:M112)</f>
        <v>1136872</v>
      </c>
    </row>
    <row r="113" spans="1:14" s="44" customFormat="1" ht="33.75">
      <c r="A113" s="42">
        <v>2</v>
      </c>
      <c r="B113" s="51" t="s">
        <v>147</v>
      </c>
      <c r="C113" s="45">
        <v>685825.36</v>
      </c>
      <c r="D113" s="45" t="s">
        <v>11</v>
      </c>
      <c r="E113" s="45" t="s">
        <v>11</v>
      </c>
      <c r="F113" s="45">
        <v>685825</v>
      </c>
      <c r="G113" s="45">
        <v>1180000</v>
      </c>
      <c r="H113" s="45" t="s">
        <v>11</v>
      </c>
      <c r="I113" s="45" t="s">
        <v>11</v>
      </c>
      <c r="J113" s="45">
        <v>1180000</v>
      </c>
      <c r="K113" s="45">
        <v>1421010</v>
      </c>
      <c r="L113" s="45" t="s">
        <v>11</v>
      </c>
      <c r="M113" s="45" t="s">
        <v>11</v>
      </c>
      <c r="N113" s="45">
        <v>1421010</v>
      </c>
    </row>
    <row r="114" spans="1:14" s="44" customFormat="1" ht="15">
      <c r="A114" s="43" t="s">
        <v>11</v>
      </c>
      <c r="B114" s="42" t="s">
        <v>15</v>
      </c>
      <c r="C114" s="45">
        <f>SUM(C112:C113)</f>
        <v>2187049.36</v>
      </c>
      <c r="D114" s="45">
        <v>270867</v>
      </c>
      <c r="E114" s="45">
        <v>270867</v>
      </c>
      <c r="F114" s="45">
        <f>SUM(F112:F113)</f>
        <v>2457915.7</v>
      </c>
      <c r="G114" s="45">
        <f>SUM(G112:G113)</f>
        <v>2737720</v>
      </c>
      <c r="H114" s="45" t="s">
        <v>11</v>
      </c>
      <c r="I114" s="45" t="s">
        <v>11</v>
      </c>
      <c r="J114" s="45">
        <f>SUM(G114:H114)</f>
        <v>2737720</v>
      </c>
      <c r="K114" s="45">
        <f>SUM(K112:K113)</f>
        <v>2557882</v>
      </c>
      <c r="L114" s="45" t="s">
        <v>11</v>
      </c>
      <c r="M114" s="45" t="s">
        <v>11</v>
      </c>
      <c r="N114" s="45">
        <f>SUM(N112:N113)</f>
        <v>2557882</v>
      </c>
    </row>
    <row r="115" spans="3:6" ht="15">
      <c r="C115" s="35"/>
      <c r="D115" s="35"/>
      <c r="F115" s="35"/>
    </row>
    <row r="116" spans="1:10" ht="15">
      <c r="A116" s="68" t="s">
        <v>111</v>
      </c>
      <c r="B116" s="68"/>
      <c r="C116" s="68"/>
      <c r="D116" s="68"/>
      <c r="E116" s="68"/>
      <c r="F116" s="68"/>
      <c r="G116" s="68"/>
      <c r="H116" s="68"/>
      <c r="I116" s="68"/>
      <c r="J116" s="68"/>
    </row>
    <row r="117" ht="15">
      <c r="J117" s="27" t="s">
        <v>5</v>
      </c>
    </row>
    <row r="118" spans="1:10" ht="15" customHeight="1">
      <c r="A118" s="82" t="s">
        <v>61</v>
      </c>
      <c r="B118" s="82" t="s">
        <v>21</v>
      </c>
      <c r="C118" s="82" t="s">
        <v>87</v>
      </c>
      <c r="D118" s="82"/>
      <c r="E118" s="82"/>
      <c r="F118" s="82"/>
      <c r="G118" s="82" t="s">
        <v>107</v>
      </c>
      <c r="H118" s="82"/>
      <c r="I118" s="82"/>
      <c r="J118" s="82"/>
    </row>
    <row r="119" spans="1:10" ht="90" customHeight="1">
      <c r="A119" s="82"/>
      <c r="B119" s="82"/>
      <c r="C119" s="6" t="s">
        <v>8</v>
      </c>
      <c r="D119" s="6" t="s">
        <v>9</v>
      </c>
      <c r="E119" s="6" t="s">
        <v>10</v>
      </c>
      <c r="F119" s="6" t="s">
        <v>57</v>
      </c>
      <c r="G119" s="6" t="s">
        <v>8</v>
      </c>
      <c r="H119" s="6" t="s">
        <v>9</v>
      </c>
      <c r="I119" s="6" t="s">
        <v>10</v>
      </c>
      <c r="J119" s="6" t="s">
        <v>55</v>
      </c>
    </row>
    <row r="120" spans="1:10" ht="15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</row>
    <row r="121" spans="1:10" ht="25.5" customHeight="1">
      <c r="A121" s="6"/>
      <c r="B121" s="59" t="s">
        <v>208</v>
      </c>
      <c r="C121" s="40">
        <f>C88+C89+C90+C91+C92</f>
        <v>1188293.76</v>
      </c>
      <c r="D121" s="40"/>
      <c r="E121" s="40"/>
      <c r="F121" s="40">
        <f>SUM(C121:D121)</f>
        <v>1188293.76</v>
      </c>
      <c r="G121" s="40">
        <f>G88+G89+G90+G91+G92</f>
        <v>1260779.67936</v>
      </c>
      <c r="H121" s="40"/>
      <c r="I121" s="40"/>
      <c r="J121" s="40">
        <f>SUM(G121:H121)</f>
        <v>1260779.67936</v>
      </c>
    </row>
    <row r="122" spans="1:10" ht="33.75">
      <c r="A122" s="6" t="s">
        <v>11</v>
      </c>
      <c r="B122" s="51" t="s">
        <v>147</v>
      </c>
      <c r="C122" s="40">
        <f>C87+C93</f>
        <v>1534690.8</v>
      </c>
      <c r="D122" s="40" t="s">
        <v>11</v>
      </c>
      <c r="E122" s="40" t="s">
        <v>11</v>
      </c>
      <c r="F122" s="40">
        <f>SUM(C122:D122)</f>
        <v>1534690.8</v>
      </c>
      <c r="G122" s="40">
        <f>G87+G93</f>
        <v>1628306.9388000001</v>
      </c>
      <c r="H122" s="40" t="s">
        <v>11</v>
      </c>
      <c r="I122" s="40" t="s">
        <v>11</v>
      </c>
      <c r="J122" s="40">
        <f>SUM(G122:H122)</f>
        <v>1628306.9388000001</v>
      </c>
    </row>
    <row r="123" spans="1:10" ht="15">
      <c r="A123" s="7" t="s">
        <v>11</v>
      </c>
      <c r="B123" s="6" t="s">
        <v>15</v>
      </c>
      <c r="C123" s="40">
        <f>SUM(C121:C122)</f>
        <v>2722984.56</v>
      </c>
      <c r="D123" s="40" t="s">
        <v>11</v>
      </c>
      <c r="E123" s="40" t="s">
        <v>11</v>
      </c>
      <c r="F123" s="40">
        <f>SUM(F121:F122)</f>
        <v>2722984.56</v>
      </c>
      <c r="G123" s="40">
        <f>SUM(G121:G122)</f>
        <v>2889086.61816</v>
      </c>
      <c r="H123" s="40" t="s">
        <v>11</v>
      </c>
      <c r="I123" s="40" t="s">
        <v>11</v>
      </c>
      <c r="J123" s="40">
        <f>SUM(J121:J122)</f>
        <v>2889086.61816</v>
      </c>
    </row>
    <row r="125" spans="1:13" ht="15">
      <c r="A125" s="95" t="s">
        <v>77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1:13" ht="15">
      <c r="A126" s="95" t="s">
        <v>112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ht="15">
      <c r="M127" s="26" t="s">
        <v>5</v>
      </c>
    </row>
    <row r="128" spans="1:13" ht="15">
      <c r="A128" s="82" t="s">
        <v>20</v>
      </c>
      <c r="B128" s="82" t="s">
        <v>22</v>
      </c>
      <c r="C128" s="82" t="s">
        <v>23</v>
      </c>
      <c r="D128" s="82" t="s">
        <v>24</v>
      </c>
      <c r="E128" s="82" t="s">
        <v>99</v>
      </c>
      <c r="F128" s="82"/>
      <c r="G128" s="82"/>
      <c r="H128" s="82" t="s">
        <v>100</v>
      </c>
      <c r="I128" s="82"/>
      <c r="J128" s="82"/>
      <c r="K128" s="82" t="s">
        <v>101</v>
      </c>
      <c r="L128" s="82"/>
      <c r="M128" s="82"/>
    </row>
    <row r="129" spans="1:13" ht="45">
      <c r="A129" s="82"/>
      <c r="B129" s="82"/>
      <c r="C129" s="82"/>
      <c r="D129" s="82"/>
      <c r="E129" s="6" t="s">
        <v>8</v>
      </c>
      <c r="F129" s="6" t="s">
        <v>9</v>
      </c>
      <c r="G129" s="6" t="s">
        <v>62</v>
      </c>
      <c r="H129" s="6" t="s">
        <v>8</v>
      </c>
      <c r="I129" s="6" t="s">
        <v>9</v>
      </c>
      <c r="J129" s="6" t="s">
        <v>63</v>
      </c>
      <c r="K129" s="6" t="s">
        <v>8</v>
      </c>
      <c r="L129" s="6" t="s">
        <v>9</v>
      </c>
      <c r="M129" s="6" t="s">
        <v>56</v>
      </c>
    </row>
    <row r="130" spans="1:13" ht="15">
      <c r="A130" s="6">
        <v>1</v>
      </c>
      <c r="B130" s="6">
        <v>2</v>
      </c>
      <c r="C130" s="6">
        <v>3</v>
      </c>
      <c r="D130" s="6">
        <v>4</v>
      </c>
      <c r="E130" s="6">
        <v>5</v>
      </c>
      <c r="F130" s="6">
        <v>6</v>
      </c>
      <c r="G130" s="6">
        <v>7</v>
      </c>
      <c r="H130" s="6">
        <v>8</v>
      </c>
      <c r="I130" s="6">
        <v>9</v>
      </c>
      <c r="J130" s="6">
        <v>10</v>
      </c>
      <c r="K130" s="6">
        <v>11</v>
      </c>
      <c r="L130" s="6">
        <v>12</v>
      </c>
      <c r="M130" s="6">
        <v>13</v>
      </c>
    </row>
    <row r="131" spans="1:13" ht="15">
      <c r="A131" s="6" t="s">
        <v>11</v>
      </c>
      <c r="B131" s="7" t="s">
        <v>25</v>
      </c>
      <c r="C131" s="6" t="s">
        <v>11</v>
      </c>
      <c r="D131" s="6" t="s">
        <v>11</v>
      </c>
      <c r="E131" s="6" t="s">
        <v>11</v>
      </c>
      <c r="F131" s="6" t="s">
        <v>11</v>
      </c>
      <c r="G131" s="6" t="s">
        <v>11</v>
      </c>
      <c r="H131" s="6" t="s">
        <v>11</v>
      </c>
      <c r="I131" s="6" t="s">
        <v>11</v>
      </c>
      <c r="J131" s="6" t="s">
        <v>11</v>
      </c>
      <c r="K131" s="6" t="s">
        <v>11</v>
      </c>
      <c r="L131" s="6" t="s">
        <v>11</v>
      </c>
      <c r="M131" s="6" t="s">
        <v>11</v>
      </c>
    </row>
    <row r="132" spans="1:13" ht="22.5">
      <c r="A132" s="6"/>
      <c r="B132" s="32" t="s">
        <v>148</v>
      </c>
      <c r="C132" s="6" t="s">
        <v>149</v>
      </c>
      <c r="D132" s="33" t="s">
        <v>150</v>
      </c>
      <c r="E132" s="53">
        <v>1</v>
      </c>
      <c r="F132" s="53"/>
      <c r="G132" s="53">
        <v>1</v>
      </c>
      <c r="H132" s="53">
        <v>1</v>
      </c>
      <c r="I132" s="53"/>
      <c r="J132" s="53">
        <v>1</v>
      </c>
      <c r="K132" s="53">
        <v>1</v>
      </c>
      <c r="L132" s="53"/>
      <c r="M132" s="53">
        <v>1</v>
      </c>
    </row>
    <row r="133" spans="1:13" ht="22.5">
      <c r="A133" s="6"/>
      <c r="B133" s="32" t="s">
        <v>152</v>
      </c>
      <c r="C133" s="6" t="s">
        <v>149</v>
      </c>
      <c r="D133" s="33" t="s">
        <v>151</v>
      </c>
      <c r="E133" s="53">
        <v>201</v>
      </c>
      <c r="F133" s="53"/>
      <c r="G133" s="53">
        <v>201</v>
      </c>
      <c r="H133" s="53">
        <v>201</v>
      </c>
      <c r="I133" s="53"/>
      <c r="J133" s="53">
        <v>201</v>
      </c>
      <c r="K133" s="53">
        <v>201</v>
      </c>
      <c r="L133" s="53"/>
      <c r="M133" s="53">
        <v>201</v>
      </c>
    </row>
    <row r="134" spans="1:13" ht="22.5">
      <c r="A134" s="6"/>
      <c r="B134" s="32" t="s">
        <v>153</v>
      </c>
      <c r="C134" s="6" t="s">
        <v>149</v>
      </c>
      <c r="D134" s="33" t="s">
        <v>151</v>
      </c>
      <c r="E134" s="53">
        <v>41.5</v>
      </c>
      <c r="F134" s="53"/>
      <c r="G134" s="53">
        <v>41.5</v>
      </c>
      <c r="H134" s="53">
        <v>41.5</v>
      </c>
      <c r="I134" s="53"/>
      <c r="J134" s="53">
        <v>41.5</v>
      </c>
      <c r="K134" s="53">
        <v>41.5</v>
      </c>
      <c r="L134" s="53"/>
      <c r="M134" s="53">
        <v>41.5</v>
      </c>
    </row>
    <row r="135" spans="1:15" ht="48.75" customHeight="1">
      <c r="A135" s="6" t="s">
        <v>11</v>
      </c>
      <c r="B135" s="41" t="s">
        <v>154</v>
      </c>
      <c r="C135" s="33" t="s">
        <v>155</v>
      </c>
      <c r="D135" s="33" t="s">
        <v>156</v>
      </c>
      <c r="E135" s="53">
        <v>685.83</v>
      </c>
      <c r="F135" s="53" t="s">
        <v>11</v>
      </c>
      <c r="G135" s="53">
        <f>SUM(E135:F135)</f>
        <v>685.83</v>
      </c>
      <c r="H135" s="53">
        <v>1180</v>
      </c>
      <c r="I135" s="53" t="s">
        <v>11</v>
      </c>
      <c r="J135" s="53">
        <f>SUM(H135:I135)</f>
        <v>1180</v>
      </c>
      <c r="K135" s="53">
        <v>1421.01</v>
      </c>
      <c r="L135" s="53" t="s">
        <v>11</v>
      </c>
      <c r="M135" s="53">
        <f>SUM(K135:L135)</f>
        <v>1421.01</v>
      </c>
      <c r="O135" s="1" t="s">
        <v>193</v>
      </c>
    </row>
    <row r="136" spans="1:15" ht="15">
      <c r="A136" s="6" t="s">
        <v>11</v>
      </c>
      <c r="B136" s="7" t="s">
        <v>26</v>
      </c>
      <c r="C136" s="6" t="s">
        <v>11</v>
      </c>
      <c r="D136" s="33" t="s">
        <v>11</v>
      </c>
      <c r="E136" s="53" t="s">
        <v>11</v>
      </c>
      <c r="F136" s="53" t="s">
        <v>11</v>
      </c>
      <c r="G136" s="53" t="s">
        <v>11</v>
      </c>
      <c r="H136" s="53" t="s">
        <v>11</v>
      </c>
      <c r="I136" s="53" t="s">
        <v>11</v>
      </c>
      <c r="J136" s="53" t="s">
        <v>11</v>
      </c>
      <c r="K136" s="53" t="s">
        <v>11</v>
      </c>
      <c r="L136" s="53" t="s">
        <v>11</v>
      </c>
      <c r="M136" s="53" t="s">
        <v>11</v>
      </c>
      <c r="O136" s="16" t="s">
        <v>11</v>
      </c>
    </row>
    <row r="137" spans="1:15" ht="15">
      <c r="A137" s="6"/>
      <c r="B137" s="32" t="s">
        <v>157</v>
      </c>
      <c r="C137" s="33" t="s">
        <v>155</v>
      </c>
      <c r="D137" s="33" t="s">
        <v>158</v>
      </c>
      <c r="E137" s="53">
        <v>1501.22</v>
      </c>
      <c r="F137" s="54">
        <v>270.87</v>
      </c>
      <c r="G137" s="53">
        <f>SUM(E137:F137)</f>
        <v>1772.0900000000001</v>
      </c>
      <c r="H137" s="53">
        <v>1557.7</v>
      </c>
      <c r="I137" s="53"/>
      <c r="J137" s="53">
        <v>1557.7</v>
      </c>
      <c r="K137" s="53">
        <v>1136.9</v>
      </c>
      <c r="L137" s="53"/>
      <c r="M137" s="53">
        <v>1136.9</v>
      </c>
      <c r="O137" s="16"/>
    </row>
    <row r="138" spans="1:15" ht="22.5">
      <c r="A138" s="6"/>
      <c r="B138" s="32" t="s">
        <v>159</v>
      </c>
      <c r="C138" s="33" t="s">
        <v>160</v>
      </c>
      <c r="D138" s="33" t="s">
        <v>161</v>
      </c>
      <c r="E138" s="53">
        <v>12107</v>
      </c>
      <c r="F138" s="53"/>
      <c r="G138" s="53">
        <v>12107</v>
      </c>
      <c r="H138" s="53">
        <v>12107</v>
      </c>
      <c r="I138" s="53"/>
      <c r="J138" s="53">
        <v>12107</v>
      </c>
      <c r="K138" s="53">
        <v>12093</v>
      </c>
      <c r="L138" s="53"/>
      <c r="M138" s="53">
        <v>12093</v>
      </c>
      <c r="O138" s="16"/>
    </row>
    <row r="139" spans="1:13" ht="15">
      <c r="A139" s="6" t="s">
        <v>11</v>
      </c>
      <c r="B139" s="41" t="s">
        <v>162</v>
      </c>
      <c r="C139" s="33" t="s">
        <v>163</v>
      </c>
      <c r="D139" s="33" t="s">
        <v>164</v>
      </c>
      <c r="E139" s="53">
        <v>73.5</v>
      </c>
      <c r="F139" s="53" t="s">
        <v>11</v>
      </c>
      <c r="G139" s="53">
        <v>73.5</v>
      </c>
      <c r="H139" s="53">
        <v>80.5</v>
      </c>
      <c r="I139" s="53" t="s">
        <v>11</v>
      </c>
      <c r="J139" s="53">
        <v>80.5</v>
      </c>
      <c r="K139" s="53">
        <v>85.6</v>
      </c>
      <c r="L139" s="53" t="s">
        <v>11</v>
      </c>
      <c r="M139" s="53">
        <v>85.6</v>
      </c>
    </row>
    <row r="140" spans="1:13" ht="15">
      <c r="A140" s="6" t="s">
        <v>11</v>
      </c>
      <c r="B140" s="7" t="s">
        <v>27</v>
      </c>
      <c r="C140" s="6" t="s">
        <v>11</v>
      </c>
      <c r="D140" s="33" t="s">
        <v>11</v>
      </c>
      <c r="E140" s="53" t="s">
        <v>11</v>
      </c>
      <c r="F140" s="53" t="s">
        <v>11</v>
      </c>
      <c r="G140" s="53" t="s">
        <v>11</v>
      </c>
      <c r="H140" s="53" t="s">
        <v>11</v>
      </c>
      <c r="I140" s="53" t="s">
        <v>11</v>
      </c>
      <c r="J140" s="53" t="s">
        <v>11</v>
      </c>
      <c r="K140" s="53" t="s">
        <v>11</v>
      </c>
      <c r="L140" s="53" t="s">
        <v>11</v>
      </c>
      <c r="M140" s="53" t="s">
        <v>11</v>
      </c>
    </row>
    <row r="141" spans="1:13" ht="22.5">
      <c r="A141" s="6"/>
      <c r="B141" s="32" t="s">
        <v>165</v>
      </c>
      <c r="C141" s="6" t="s">
        <v>149</v>
      </c>
      <c r="D141" s="33" t="s">
        <v>166</v>
      </c>
      <c r="E141" s="53">
        <v>1310</v>
      </c>
      <c r="F141" s="53"/>
      <c r="G141" s="53">
        <v>1310</v>
      </c>
      <c r="H141" s="53">
        <v>1450</v>
      </c>
      <c r="I141" s="53"/>
      <c r="J141" s="53">
        <v>1450</v>
      </c>
      <c r="K141" s="53">
        <v>1292</v>
      </c>
      <c r="L141" s="53"/>
      <c r="M141" s="53">
        <v>1292</v>
      </c>
    </row>
    <row r="142" spans="1:13" ht="22.5">
      <c r="A142" s="6"/>
      <c r="B142" s="32" t="s">
        <v>167</v>
      </c>
      <c r="C142" s="6" t="s">
        <v>149</v>
      </c>
      <c r="D142" s="33" t="s">
        <v>166</v>
      </c>
      <c r="E142" s="53">
        <v>3726</v>
      </c>
      <c r="F142" s="53"/>
      <c r="G142" s="53">
        <v>3726</v>
      </c>
      <c r="H142" s="53">
        <v>4500</v>
      </c>
      <c r="I142" s="53"/>
      <c r="J142" s="53">
        <v>4500</v>
      </c>
      <c r="K142" s="53">
        <v>3626</v>
      </c>
      <c r="L142" s="53"/>
      <c r="M142" s="53">
        <v>3626</v>
      </c>
    </row>
    <row r="143" spans="1:13" ht="22.5">
      <c r="A143" s="6"/>
      <c r="B143" s="32" t="s">
        <v>168</v>
      </c>
      <c r="C143" s="6" t="s">
        <v>169</v>
      </c>
      <c r="D143" s="33" t="s">
        <v>166</v>
      </c>
      <c r="E143" s="53">
        <v>57</v>
      </c>
      <c r="F143" s="53"/>
      <c r="G143" s="53">
        <v>57</v>
      </c>
      <c r="H143" s="53">
        <v>97</v>
      </c>
      <c r="I143" s="53"/>
      <c r="J143" s="53">
        <v>97</v>
      </c>
      <c r="K143" s="55">
        <f>(K135/K138)*1000</f>
        <v>117.5068221285041</v>
      </c>
      <c r="L143" s="55"/>
      <c r="M143" s="55">
        <f>(M135/M138)*1000</f>
        <v>117.5068221285041</v>
      </c>
    </row>
    <row r="144" spans="1:13" ht="15">
      <c r="A144" s="6" t="s">
        <v>11</v>
      </c>
      <c r="B144" s="7" t="s">
        <v>28</v>
      </c>
      <c r="C144" s="6" t="s">
        <v>11</v>
      </c>
      <c r="D144" s="33" t="s">
        <v>11</v>
      </c>
      <c r="E144" s="53" t="s">
        <v>11</v>
      </c>
      <c r="F144" s="53" t="s">
        <v>11</v>
      </c>
      <c r="G144" s="53" t="s">
        <v>11</v>
      </c>
      <c r="H144" s="53" t="s">
        <v>11</v>
      </c>
      <c r="I144" s="53" t="s">
        <v>11</v>
      </c>
      <c r="J144" s="53" t="s">
        <v>11</v>
      </c>
      <c r="K144" s="53" t="s">
        <v>11</v>
      </c>
      <c r="L144" s="53" t="s">
        <v>11</v>
      </c>
      <c r="M144" s="53" t="s">
        <v>11</v>
      </c>
    </row>
    <row r="145" spans="1:13" ht="22.5">
      <c r="A145" s="6"/>
      <c r="B145" s="32" t="s">
        <v>172</v>
      </c>
      <c r="C145" s="6" t="s">
        <v>173</v>
      </c>
      <c r="D145" s="33" t="s">
        <v>161</v>
      </c>
      <c r="E145" s="53">
        <v>100</v>
      </c>
      <c r="F145" s="53"/>
      <c r="G145" s="53">
        <v>100</v>
      </c>
      <c r="H145" s="53">
        <v>100</v>
      </c>
      <c r="I145" s="53"/>
      <c r="J145" s="53">
        <v>100</v>
      </c>
      <c r="K145" s="53">
        <v>100</v>
      </c>
      <c r="L145" s="53"/>
      <c r="M145" s="53">
        <v>100</v>
      </c>
    </row>
    <row r="146" spans="1:13" s="44" customFormat="1" ht="22.5">
      <c r="A146" s="42"/>
      <c r="B146" s="51" t="s">
        <v>174</v>
      </c>
      <c r="C146" s="42" t="s">
        <v>173</v>
      </c>
      <c r="D146" s="52" t="s">
        <v>161</v>
      </c>
      <c r="E146" s="56">
        <v>106.3</v>
      </c>
      <c r="F146" s="56"/>
      <c r="G146" s="56">
        <v>106.3</v>
      </c>
      <c r="H146" s="56">
        <v>110</v>
      </c>
      <c r="I146" s="56"/>
      <c r="J146" s="56">
        <v>110</v>
      </c>
      <c r="K146" s="56">
        <v>110</v>
      </c>
      <c r="L146" s="56"/>
      <c r="M146" s="56">
        <v>110</v>
      </c>
    </row>
    <row r="148" spans="1:10" ht="15">
      <c r="A148" s="68" t="s">
        <v>113</v>
      </c>
      <c r="B148" s="68"/>
      <c r="C148" s="68"/>
      <c r="D148" s="68"/>
      <c r="E148" s="68"/>
      <c r="F148" s="68"/>
      <c r="G148" s="68"/>
      <c r="H148" s="68"/>
      <c r="I148" s="68"/>
      <c r="J148" s="68"/>
    </row>
    <row r="149" ht="15">
      <c r="J149" s="27" t="s">
        <v>5</v>
      </c>
    </row>
    <row r="150" spans="1:10" ht="15">
      <c r="A150" s="82" t="s">
        <v>20</v>
      </c>
      <c r="B150" s="82" t="s">
        <v>22</v>
      </c>
      <c r="C150" s="82" t="s">
        <v>23</v>
      </c>
      <c r="D150" s="82" t="s">
        <v>24</v>
      </c>
      <c r="E150" s="82" t="s">
        <v>88</v>
      </c>
      <c r="F150" s="82"/>
      <c r="G150" s="82"/>
      <c r="H150" s="82" t="s">
        <v>107</v>
      </c>
      <c r="I150" s="82"/>
      <c r="J150" s="82"/>
    </row>
    <row r="151" spans="1:10" ht="41.25" customHeight="1">
      <c r="A151" s="82"/>
      <c r="B151" s="82"/>
      <c r="C151" s="82"/>
      <c r="D151" s="82"/>
      <c r="E151" s="6" t="s">
        <v>8</v>
      </c>
      <c r="F151" s="6" t="s">
        <v>9</v>
      </c>
      <c r="G151" s="6" t="s">
        <v>62</v>
      </c>
      <c r="H151" s="6" t="s">
        <v>8</v>
      </c>
      <c r="I151" s="6" t="s">
        <v>9</v>
      </c>
      <c r="J151" s="6" t="s">
        <v>63</v>
      </c>
    </row>
    <row r="152" spans="1:10" ht="15">
      <c r="A152" s="6">
        <v>1</v>
      </c>
      <c r="B152" s="6">
        <v>2</v>
      </c>
      <c r="C152" s="6">
        <v>3</v>
      </c>
      <c r="D152" s="6">
        <v>4</v>
      </c>
      <c r="E152" s="6">
        <v>5</v>
      </c>
      <c r="F152" s="6">
        <v>6</v>
      </c>
      <c r="G152" s="6">
        <v>7</v>
      </c>
      <c r="H152" s="6">
        <v>8</v>
      </c>
      <c r="I152" s="6">
        <v>9</v>
      </c>
      <c r="J152" s="6">
        <v>10</v>
      </c>
    </row>
    <row r="153" spans="1:10" ht="15">
      <c r="A153" s="6"/>
      <c r="B153" s="7" t="s">
        <v>25</v>
      </c>
      <c r="C153" s="6" t="s">
        <v>11</v>
      </c>
      <c r="D153" s="6" t="s">
        <v>11</v>
      </c>
      <c r="E153" s="6"/>
      <c r="F153" s="6"/>
      <c r="G153" s="6"/>
      <c r="H153" s="6"/>
      <c r="I153" s="6"/>
      <c r="J153" s="6"/>
    </row>
    <row r="154" spans="1:10" ht="22.5">
      <c r="A154" s="6"/>
      <c r="B154" s="32" t="s">
        <v>152</v>
      </c>
      <c r="C154" s="6" t="s">
        <v>149</v>
      </c>
      <c r="D154" s="33" t="s">
        <v>151</v>
      </c>
      <c r="E154" s="53">
        <v>201</v>
      </c>
      <c r="F154" s="53"/>
      <c r="G154" s="53">
        <v>201</v>
      </c>
      <c r="H154" s="53">
        <v>201</v>
      </c>
      <c r="I154" s="53"/>
      <c r="J154" s="53">
        <v>201</v>
      </c>
    </row>
    <row r="155" spans="1:10" ht="22.5">
      <c r="A155" s="6"/>
      <c r="B155" s="32" t="s">
        <v>153</v>
      </c>
      <c r="C155" s="6" t="s">
        <v>149</v>
      </c>
      <c r="D155" s="33" t="s">
        <v>151</v>
      </c>
      <c r="E155" s="53">
        <v>41.5</v>
      </c>
      <c r="F155" s="53"/>
      <c r="G155" s="53">
        <v>41.5</v>
      </c>
      <c r="H155" s="53">
        <v>41.5</v>
      </c>
      <c r="I155" s="53"/>
      <c r="J155" s="53">
        <v>41.5</v>
      </c>
    </row>
    <row r="156" spans="1:10" ht="45">
      <c r="A156" s="6"/>
      <c r="B156" s="41" t="s">
        <v>154</v>
      </c>
      <c r="C156" s="33" t="s">
        <v>155</v>
      </c>
      <c r="D156" s="33" t="s">
        <v>156</v>
      </c>
      <c r="E156" s="53">
        <v>1534.7</v>
      </c>
      <c r="F156" s="53" t="s">
        <v>11</v>
      </c>
      <c r="G156" s="53">
        <f>SUM(E156:F156)</f>
        <v>1534.7</v>
      </c>
      <c r="H156" s="53">
        <v>1628.3</v>
      </c>
      <c r="I156" s="53" t="s">
        <v>11</v>
      </c>
      <c r="J156" s="53">
        <f>SUM(H156:I156)</f>
        <v>1628.3</v>
      </c>
    </row>
    <row r="157" spans="1:10" ht="15">
      <c r="A157" s="6"/>
      <c r="B157" s="7" t="s">
        <v>26</v>
      </c>
      <c r="C157" s="6" t="s">
        <v>11</v>
      </c>
      <c r="D157" s="33" t="s">
        <v>11</v>
      </c>
      <c r="E157" s="53" t="s">
        <v>11</v>
      </c>
      <c r="F157" s="53" t="s">
        <v>11</v>
      </c>
      <c r="G157" s="53" t="s">
        <v>11</v>
      </c>
      <c r="H157" s="53" t="s">
        <v>11</v>
      </c>
      <c r="I157" s="53" t="s">
        <v>11</v>
      </c>
      <c r="J157" s="53" t="s">
        <v>11</v>
      </c>
    </row>
    <row r="158" spans="1:10" ht="22.5">
      <c r="A158" s="6"/>
      <c r="B158" s="32" t="s">
        <v>159</v>
      </c>
      <c r="C158" s="33" t="s">
        <v>160</v>
      </c>
      <c r="D158" s="33" t="s">
        <v>161</v>
      </c>
      <c r="E158" s="53">
        <v>12093</v>
      </c>
      <c r="F158" s="53"/>
      <c r="G158" s="53">
        <v>12093</v>
      </c>
      <c r="H158" s="53">
        <v>12093</v>
      </c>
      <c r="I158" s="53"/>
      <c r="J158" s="53">
        <v>12093</v>
      </c>
    </row>
    <row r="159" spans="1:10" ht="15">
      <c r="A159" s="6"/>
      <c r="B159" s="41" t="s">
        <v>162</v>
      </c>
      <c r="C159" s="33" t="s">
        <v>163</v>
      </c>
      <c r="D159" s="33" t="s">
        <v>164</v>
      </c>
      <c r="E159" s="53">
        <v>85.6</v>
      </c>
      <c r="F159" s="53" t="s">
        <v>11</v>
      </c>
      <c r="G159" s="53">
        <v>85.6</v>
      </c>
      <c r="H159" s="53">
        <v>85.6</v>
      </c>
      <c r="I159" s="53" t="s">
        <v>11</v>
      </c>
      <c r="J159" s="53">
        <v>85.6</v>
      </c>
    </row>
    <row r="160" spans="1:10" ht="15">
      <c r="A160" s="6"/>
      <c r="B160" s="7" t="s">
        <v>27</v>
      </c>
      <c r="C160" s="6" t="s">
        <v>11</v>
      </c>
      <c r="D160" s="33" t="s">
        <v>11</v>
      </c>
      <c r="E160" s="53" t="s">
        <v>11</v>
      </c>
      <c r="F160" s="53" t="s">
        <v>11</v>
      </c>
      <c r="G160" s="53" t="s">
        <v>11</v>
      </c>
      <c r="H160" s="53" t="s">
        <v>11</v>
      </c>
      <c r="I160" s="53" t="s">
        <v>11</v>
      </c>
      <c r="J160" s="53" t="s">
        <v>11</v>
      </c>
    </row>
    <row r="161" spans="1:10" ht="22.5">
      <c r="A161" s="6"/>
      <c r="B161" s="32" t="s">
        <v>165</v>
      </c>
      <c r="C161" s="6" t="s">
        <v>149</v>
      </c>
      <c r="D161" s="33" t="s">
        <v>166</v>
      </c>
      <c r="E161" s="53">
        <v>1292</v>
      </c>
      <c r="F161" s="53"/>
      <c r="G161" s="53">
        <v>1292</v>
      </c>
      <c r="H161" s="53">
        <v>1292</v>
      </c>
      <c r="I161" s="53"/>
      <c r="J161" s="53">
        <v>1292</v>
      </c>
    </row>
    <row r="162" spans="1:10" ht="22.5">
      <c r="A162" s="6"/>
      <c r="B162" s="32" t="s">
        <v>167</v>
      </c>
      <c r="C162" s="6" t="s">
        <v>149</v>
      </c>
      <c r="D162" s="33" t="s">
        <v>166</v>
      </c>
      <c r="E162" s="53">
        <v>3626</v>
      </c>
      <c r="F162" s="53"/>
      <c r="G162" s="53">
        <v>3626</v>
      </c>
      <c r="H162" s="53">
        <v>3626</v>
      </c>
      <c r="I162" s="53"/>
      <c r="J162" s="53">
        <v>3626</v>
      </c>
    </row>
    <row r="163" spans="1:10" ht="22.5">
      <c r="A163" s="6"/>
      <c r="B163" s="32" t="s">
        <v>168</v>
      </c>
      <c r="C163" s="6" t="s">
        <v>169</v>
      </c>
      <c r="D163" s="33" t="s">
        <v>166</v>
      </c>
      <c r="E163" s="55">
        <f>(E156/E158)*1000</f>
        <v>126.9081286694782</v>
      </c>
      <c r="F163" s="55"/>
      <c r="G163" s="55">
        <f>(G156/G158)*1000</f>
        <v>126.9081286694782</v>
      </c>
      <c r="H163" s="55">
        <f>(H156/H158)*1000</f>
        <v>134.6481435541222</v>
      </c>
      <c r="I163" s="55"/>
      <c r="J163" s="55">
        <f>(J156/J158)*1000</f>
        <v>134.6481435541222</v>
      </c>
    </row>
    <row r="164" spans="1:10" ht="15">
      <c r="A164" s="6"/>
      <c r="B164" s="7" t="s">
        <v>28</v>
      </c>
      <c r="C164" s="6" t="s">
        <v>11</v>
      </c>
      <c r="D164" s="33" t="s">
        <v>11</v>
      </c>
      <c r="E164" s="53" t="s">
        <v>11</v>
      </c>
      <c r="F164" s="53" t="s">
        <v>11</v>
      </c>
      <c r="G164" s="53" t="s">
        <v>11</v>
      </c>
      <c r="H164" s="53" t="s">
        <v>11</v>
      </c>
      <c r="I164" s="53" t="s">
        <v>11</v>
      </c>
      <c r="J164" s="53" t="s">
        <v>11</v>
      </c>
    </row>
    <row r="165" spans="1:10" ht="22.5">
      <c r="A165" s="6"/>
      <c r="B165" s="32" t="s">
        <v>172</v>
      </c>
      <c r="C165" s="6" t="s">
        <v>173</v>
      </c>
      <c r="D165" s="33" t="s">
        <v>161</v>
      </c>
      <c r="E165" s="53">
        <v>100</v>
      </c>
      <c r="F165" s="53"/>
      <c r="G165" s="53">
        <v>100</v>
      </c>
      <c r="H165" s="53">
        <v>100</v>
      </c>
      <c r="I165" s="53"/>
      <c r="J165" s="53">
        <v>100</v>
      </c>
    </row>
    <row r="166" spans="1:10" ht="22.5">
      <c r="A166" s="6"/>
      <c r="B166" s="51" t="s">
        <v>174</v>
      </c>
      <c r="C166" s="42" t="s">
        <v>173</v>
      </c>
      <c r="D166" s="52" t="s">
        <v>161</v>
      </c>
      <c r="E166" s="56">
        <v>110</v>
      </c>
      <c r="F166" s="56"/>
      <c r="G166" s="56">
        <v>110</v>
      </c>
      <c r="H166" s="56">
        <v>110</v>
      </c>
      <c r="I166" s="56"/>
      <c r="J166" s="56">
        <v>110</v>
      </c>
    </row>
    <row r="168" spans="1:11" ht="15">
      <c r="A168" s="68" t="s">
        <v>29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</row>
    <row r="169" spans="11:15" ht="15">
      <c r="K169" s="30"/>
      <c r="L169" s="24" t="s">
        <v>93</v>
      </c>
      <c r="N169" s="63"/>
      <c r="O169" s="63"/>
    </row>
    <row r="170" spans="1:12" ht="15" customHeight="1">
      <c r="A170" s="64" t="s">
        <v>7</v>
      </c>
      <c r="B170" s="65"/>
      <c r="C170" s="60" t="s">
        <v>99</v>
      </c>
      <c r="D170" s="61"/>
      <c r="E170" s="60" t="s">
        <v>100</v>
      </c>
      <c r="F170" s="61"/>
      <c r="G170" s="60" t="s">
        <v>101</v>
      </c>
      <c r="H170" s="61"/>
      <c r="I170" s="60" t="s">
        <v>88</v>
      </c>
      <c r="J170" s="61"/>
      <c r="K170" s="60" t="s">
        <v>107</v>
      </c>
      <c r="L170" s="61"/>
    </row>
    <row r="171" spans="1:12" ht="45">
      <c r="A171" s="66"/>
      <c r="B171" s="67"/>
      <c r="C171" s="6" t="s">
        <v>8</v>
      </c>
      <c r="D171" s="6" t="s">
        <v>9</v>
      </c>
      <c r="E171" s="6" t="s">
        <v>8</v>
      </c>
      <c r="F171" s="6" t="s">
        <v>9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</row>
    <row r="172" spans="1:12" ht="15">
      <c r="A172" s="60">
        <v>1</v>
      </c>
      <c r="B172" s="61"/>
      <c r="C172" s="6">
        <v>2</v>
      </c>
      <c r="D172" s="6">
        <v>3</v>
      </c>
      <c r="E172" s="6">
        <v>4</v>
      </c>
      <c r="F172" s="6">
        <v>5</v>
      </c>
      <c r="G172" s="6">
        <v>6</v>
      </c>
      <c r="H172" s="6">
        <v>7</v>
      </c>
      <c r="I172" s="6">
        <v>8</v>
      </c>
      <c r="J172" s="6">
        <v>9</v>
      </c>
      <c r="K172" s="6">
        <v>10</v>
      </c>
      <c r="L172" s="6">
        <v>11</v>
      </c>
    </row>
    <row r="173" spans="1:12" ht="15">
      <c r="A173" s="36"/>
      <c r="B173" s="37" t="s">
        <v>175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5">
      <c r="A174" s="60" t="s">
        <v>176</v>
      </c>
      <c r="B174" s="61"/>
      <c r="C174" s="6" t="s">
        <v>11</v>
      </c>
      <c r="D174" s="6" t="s">
        <v>11</v>
      </c>
      <c r="E174" s="6" t="s">
        <v>11</v>
      </c>
      <c r="F174" s="6" t="s">
        <v>11</v>
      </c>
      <c r="G174" s="6" t="s">
        <v>11</v>
      </c>
      <c r="H174" s="6" t="s">
        <v>11</v>
      </c>
      <c r="I174" s="6" t="s">
        <v>11</v>
      </c>
      <c r="J174" s="6" t="s">
        <v>11</v>
      </c>
      <c r="K174" s="6" t="s">
        <v>11</v>
      </c>
      <c r="L174" s="6" t="s">
        <v>11</v>
      </c>
    </row>
    <row r="175" spans="1:12" ht="15">
      <c r="A175" s="36"/>
      <c r="B175" s="38" t="s">
        <v>177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22.5">
      <c r="A176" s="36"/>
      <c r="B176" s="38" t="s">
        <v>178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5">
      <c r="A177" s="36"/>
      <c r="B177" s="38" t="s">
        <v>179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36"/>
      <c r="B178" s="38" t="s">
        <v>180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5">
      <c r="A179" s="36"/>
      <c r="B179" s="37" t="s">
        <v>181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5">
      <c r="A180" s="36"/>
      <c r="B180" s="38" t="s">
        <v>182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5">
      <c r="A181" s="84" t="s">
        <v>183</v>
      </c>
      <c r="B181" s="85"/>
      <c r="C181" s="6" t="s">
        <v>11</v>
      </c>
      <c r="D181" s="6" t="s">
        <v>11</v>
      </c>
      <c r="E181" s="6" t="s">
        <v>11</v>
      </c>
      <c r="F181" s="6" t="s">
        <v>11</v>
      </c>
      <c r="G181" s="6" t="s">
        <v>11</v>
      </c>
      <c r="H181" s="6" t="s">
        <v>11</v>
      </c>
      <c r="I181" s="6" t="s">
        <v>11</v>
      </c>
      <c r="J181" s="6" t="s">
        <v>11</v>
      </c>
      <c r="K181" s="6" t="s">
        <v>11</v>
      </c>
      <c r="L181" s="6" t="s">
        <v>11</v>
      </c>
    </row>
    <row r="182" spans="1:12" ht="15">
      <c r="A182" s="39"/>
      <c r="B182" s="38" t="s">
        <v>184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5">
      <c r="A183" s="39"/>
      <c r="B183" s="38" t="s">
        <v>185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5">
      <c r="A184" s="39"/>
      <c r="B184" s="38" t="s">
        <v>186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22.5">
      <c r="A185" s="39"/>
      <c r="B185" s="38" t="s">
        <v>187</v>
      </c>
      <c r="C185" s="6"/>
      <c r="D185" s="6"/>
      <c r="E185" s="40">
        <v>130829</v>
      </c>
      <c r="F185" s="40"/>
      <c r="G185" s="40">
        <v>30000</v>
      </c>
      <c r="H185" s="40"/>
      <c r="I185" s="40"/>
      <c r="J185" s="40"/>
      <c r="K185" s="6"/>
      <c r="L185" s="6"/>
    </row>
    <row r="186" spans="1:12" ht="45">
      <c r="A186" s="39"/>
      <c r="B186" s="38" t="s">
        <v>194</v>
      </c>
      <c r="C186" s="6"/>
      <c r="D186" s="6"/>
      <c r="E186" s="40">
        <v>49171</v>
      </c>
      <c r="F186" s="40"/>
      <c r="G186" s="40"/>
      <c r="H186" s="40"/>
      <c r="I186" s="40"/>
      <c r="J186" s="40"/>
      <c r="K186" s="6"/>
      <c r="L186" s="6"/>
    </row>
    <row r="187" spans="1:12" ht="15">
      <c r="A187" s="39"/>
      <c r="B187" s="37" t="s">
        <v>188</v>
      </c>
      <c r="C187" s="6"/>
      <c r="D187" s="6"/>
      <c r="E187" s="40"/>
      <c r="F187" s="40"/>
      <c r="G187" s="40"/>
      <c r="H187" s="40"/>
      <c r="I187" s="40"/>
      <c r="J187" s="40"/>
      <c r="K187" s="6"/>
      <c r="L187" s="6"/>
    </row>
    <row r="188" spans="1:12" ht="15">
      <c r="A188" s="39"/>
      <c r="B188" s="37" t="s">
        <v>189</v>
      </c>
      <c r="C188" s="6"/>
      <c r="D188" s="6"/>
      <c r="E188" s="40"/>
      <c r="F188" s="40"/>
      <c r="G188" s="40"/>
      <c r="H188" s="40"/>
      <c r="I188" s="40"/>
      <c r="J188" s="40"/>
      <c r="K188" s="6"/>
      <c r="L188" s="6"/>
    </row>
    <row r="189" spans="1:12" ht="15" customHeight="1">
      <c r="A189" s="60" t="s">
        <v>15</v>
      </c>
      <c r="B189" s="61"/>
      <c r="C189" s="6" t="s">
        <v>11</v>
      </c>
      <c r="D189" s="6" t="s">
        <v>11</v>
      </c>
      <c r="E189" s="40">
        <f>SUM(E185:E188)</f>
        <v>180000</v>
      </c>
      <c r="F189" s="40" t="s">
        <v>11</v>
      </c>
      <c r="G189" s="40">
        <v>30000</v>
      </c>
      <c r="H189" s="40" t="s">
        <v>11</v>
      </c>
      <c r="I189" s="40" t="s">
        <v>11</v>
      </c>
      <c r="J189" s="40" t="s">
        <v>11</v>
      </c>
      <c r="K189" s="6" t="s">
        <v>11</v>
      </c>
      <c r="L189" s="6" t="s">
        <v>11</v>
      </c>
    </row>
    <row r="190" spans="1:12" ht="23.25" customHeight="1">
      <c r="A190" s="69" t="s">
        <v>30</v>
      </c>
      <c r="B190" s="61"/>
      <c r="C190" s="6" t="s">
        <v>13</v>
      </c>
      <c r="D190" s="6" t="s">
        <v>11</v>
      </c>
      <c r="E190" s="6" t="s">
        <v>13</v>
      </c>
      <c r="F190" s="6" t="s">
        <v>11</v>
      </c>
      <c r="G190" s="6" t="s">
        <v>11</v>
      </c>
      <c r="H190" s="6" t="s">
        <v>11</v>
      </c>
      <c r="I190" s="6" t="s">
        <v>11</v>
      </c>
      <c r="J190" s="6" t="s">
        <v>11</v>
      </c>
      <c r="K190" s="6" t="s">
        <v>13</v>
      </c>
      <c r="L190" s="6" t="s">
        <v>11</v>
      </c>
    </row>
    <row r="192" spans="1:16" ht="15">
      <c r="A192" s="68" t="s">
        <v>31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4" spans="1:16" ht="15">
      <c r="A194" s="82" t="s">
        <v>61</v>
      </c>
      <c r="B194" s="82" t="s">
        <v>32</v>
      </c>
      <c r="C194" s="82" t="s">
        <v>99</v>
      </c>
      <c r="D194" s="82"/>
      <c r="E194" s="82"/>
      <c r="F194" s="82"/>
      <c r="G194" s="82" t="s">
        <v>114</v>
      </c>
      <c r="H194" s="82"/>
      <c r="I194" s="82"/>
      <c r="J194" s="82"/>
      <c r="K194" s="82" t="s">
        <v>90</v>
      </c>
      <c r="L194" s="82"/>
      <c r="M194" s="82" t="s">
        <v>91</v>
      </c>
      <c r="N194" s="82"/>
      <c r="O194" s="82" t="s">
        <v>115</v>
      </c>
      <c r="P194" s="82"/>
    </row>
    <row r="195" spans="1:16" ht="30.75" customHeight="1">
      <c r="A195" s="82"/>
      <c r="B195" s="82"/>
      <c r="C195" s="82" t="s">
        <v>8</v>
      </c>
      <c r="D195" s="82"/>
      <c r="E195" s="82" t="s">
        <v>9</v>
      </c>
      <c r="F195" s="82"/>
      <c r="G195" s="82" t="s">
        <v>8</v>
      </c>
      <c r="H195" s="82"/>
      <c r="I195" s="82" t="s">
        <v>9</v>
      </c>
      <c r="J195" s="82"/>
      <c r="K195" s="82" t="s">
        <v>8</v>
      </c>
      <c r="L195" s="82" t="s">
        <v>9</v>
      </c>
      <c r="M195" s="82" t="s">
        <v>8</v>
      </c>
      <c r="N195" s="82" t="s">
        <v>9</v>
      </c>
      <c r="O195" s="82" t="s">
        <v>8</v>
      </c>
      <c r="P195" s="82" t="s">
        <v>9</v>
      </c>
    </row>
    <row r="196" spans="1:16" ht="25.5">
      <c r="A196" s="82"/>
      <c r="B196" s="82"/>
      <c r="C196" s="19" t="s">
        <v>64</v>
      </c>
      <c r="D196" s="19" t="s">
        <v>65</v>
      </c>
      <c r="E196" s="19" t="s">
        <v>64</v>
      </c>
      <c r="F196" s="19" t="s">
        <v>65</v>
      </c>
      <c r="G196" s="19" t="s">
        <v>64</v>
      </c>
      <c r="H196" s="19" t="s">
        <v>65</v>
      </c>
      <c r="I196" s="19" t="s">
        <v>64</v>
      </c>
      <c r="J196" s="19" t="s">
        <v>65</v>
      </c>
      <c r="K196" s="82"/>
      <c r="L196" s="82"/>
      <c r="M196" s="82"/>
      <c r="N196" s="82"/>
      <c r="O196" s="82"/>
      <c r="P196" s="82"/>
    </row>
    <row r="197" spans="1:16" ht="15">
      <c r="A197" s="6">
        <v>1</v>
      </c>
      <c r="B197" s="6">
        <v>2</v>
      </c>
      <c r="C197" s="6">
        <v>3</v>
      </c>
      <c r="D197" s="6">
        <v>4</v>
      </c>
      <c r="E197" s="6">
        <v>5</v>
      </c>
      <c r="F197" s="6">
        <v>6</v>
      </c>
      <c r="G197" s="6">
        <v>7</v>
      </c>
      <c r="H197" s="6">
        <v>8</v>
      </c>
      <c r="I197" s="6">
        <v>9</v>
      </c>
      <c r="J197" s="6">
        <v>10</v>
      </c>
      <c r="K197" s="6">
        <v>11</v>
      </c>
      <c r="L197" s="6">
        <v>12</v>
      </c>
      <c r="M197" s="6">
        <v>13</v>
      </c>
      <c r="N197" s="6">
        <v>14</v>
      </c>
      <c r="O197" s="6">
        <v>15</v>
      </c>
      <c r="P197" s="6">
        <v>16</v>
      </c>
    </row>
    <row r="198" spans="1:16" ht="15">
      <c r="A198" s="6" t="s">
        <v>11</v>
      </c>
      <c r="B198" s="7" t="s">
        <v>11</v>
      </c>
      <c r="C198" s="7" t="s">
        <v>11</v>
      </c>
      <c r="D198" s="7" t="s">
        <v>11</v>
      </c>
      <c r="E198" s="7" t="s">
        <v>11</v>
      </c>
      <c r="F198" s="7" t="s">
        <v>11</v>
      </c>
      <c r="G198" s="7" t="s">
        <v>11</v>
      </c>
      <c r="H198" s="7" t="s">
        <v>11</v>
      </c>
      <c r="I198" s="7" t="s">
        <v>11</v>
      </c>
      <c r="J198" s="7" t="s">
        <v>11</v>
      </c>
      <c r="K198" s="7" t="s">
        <v>11</v>
      </c>
      <c r="L198" s="7" t="s">
        <v>11</v>
      </c>
      <c r="M198" s="7" t="s">
        <v>11</v>
      </c>
      <c r="N198" s="7" t="s">
        <v>11</v>
      </c>
      <c r="O198" s="7" t="s">
        <v>11</v>
      </c>
      <c r="P198" s="7" t="s">
        <v>11</v>
      </c>
    </row>
    <row r="199" spans="1:16" ht="15">
      <c r="A199" s="6" t="s">
        <v>11</v>
      </c>
      <c r="B199" s="6" t="s">
        <v>15</v>
      </c>
      <c r="C199" s="6" t="s">
        <v>11</v>
      </c>
      <c r="D199" s="6" t="s">
        <v>11</v>
      </c>
      <c r="E199" s="6" t="s">
        <v>11</v>
      </c>
      <c r="F199" s="6" t="s">
        <v>11</v>
      </c>
      <c r="G199" s="6" t="s">
        <v>11</v>
      </c>
      <c r="H199" s="6" t="s">
        <v>11</v>
      </c>
      <c r="I199" s="6" t="s">
        <v>11</v>
      </c>
      <c r="J199" s="6" t="s">
        <v>11</v>
      </c>
      <c r="K199" s="6" t="s">
        <v>11</v>
      </c>
      <c r="L199" s="6" t="s">
        <v>11</v>
      </c>
      <c r="M199" s="6" t="s">
        <v>11</v>
      </c>
      <c r="N199" s="6" t="s">
        <v>11</v>
      </c>
      <c r="O199" s="6" t="s">
        <v>11</v>
      </c>
      <c r="P199" s="6" t="s">
        <v>11</v>
      </c>
    </row>
    <row r="200" spans="1:16" ht="60">
      <c r="A200" s="6" t="s">
        <v>11</v>
      </c>
      <c r="B200" s="6" t="s">
        <v>33</v>
      </c>
      <c r="C200" s="6" t="s">
        <v>13</v>
      </c>
      <c r="D200" s="6" t="s">
        <v>13</v>
      </c>
      <c r="E200" s="6" t="s">
        <v>11</v>
      </c>
      <c r="F200" s="6" t="s">
        <v>11</v>
      </c>
      <c r="G200" s="6" t="s">
        <v>13</v>
      </c>
      <c r="H200" s="6" t="s">
        <v>13</v>
      </c>
      <c r="I200" s="6" t="s">
        <v>11</v>
      </c>
      <c r="J200" s="6" t="s">
        <v>11</v>
      </c>
      <c r="K200" s="6" t="s">
        <v>13</v>
      </c>
      <c r="L200" s="6" t="s">
        <v>11</v>
      </c>
      <c r="M200" s="6" t="s">
        <v>13</v>
      </c>
      <c r="N200" s="6" t="s">
        <v>11</v>
      </c>
      <c r="O200" s="6" t="s">
        <v>13</v>
      </c>
      <c r="P200" s="6" t="s">
        <v>11</v>
      </c>
    </row>
    <row r="202" spans="1:12" ht="15">
      <c r="A202" s="95" t="s">
        <v>92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1:12" ht="15" customHeight="1">
      <c r="A203" s="95" t="s">
        <v>116</v>
      </c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12:15" ht="15">
      <c r="L204" s="27"/>
      <c r="O204" s="27" t="s">
        <v>93</v>
      </c>
    </row>
    <row r="205" spans="1:15" ht="21.75" customHeight="1">
      <c r="A205" s="62" t="s">
        <v>20</v>
      </c>
      <c r="B205" s="103" t="s">
        <v>94</v>
      </c>
      <c r="C205" s="103"/>
      <c r="D205" s="62" t="s">
        <v>34</v>
      </c>
      <c r="E205" s="62"/>
      <c r="F205" s="62"/>
      <c r="G205" s="62" t="s">
        <v>99</v>
      </c>
      <c r="H205" s="62"/>
      <c r="I205" s="62"/>
      <c r="J205" s="88" t="s">
        <v>100</v>
      </c>
      <c r="K205" s="89"/>
      <c r="L205" s="90"/>
      <c r="M205" s="88" t="s">
        <v>101</v>
      </c>
      <c r="N205" s="89"/>
      <c r="O205" s="90"/>
    </row>
    <row r="206" spans="1:15" ht="38.25">
      <c r="A206" s="62"/>
      <c r="B206" s="103"/>
      <c r="C206" s="103"/>
      <c r="D206" s="62"/>
      <c r="E206" s="62"/>
      <c r="F206" s="62"/>
      <c r="G206" s="19" t="s">
        <v>8</v>
      </c>
      <c r="H206" s="19" t="s">
        <v>9</v>
      </c>
      <c r="I206" s="19" t="s">
        <v>129</v>
      </c>
      <c r="J206" s="19" t="s">
        <v>8</v>
      </c>
      <c r="K206" s="19" t="s">
        <v>9</v>
      </c>
      <c r="L206" s="19" t="s">
        <v>128</v>
      </c>
      <c r="M206" s="19" t="s">
        <v>8</v>
      </c>
      <c r="N206" s="19" t="s">
        <v>9</v>
      </c>
      <c r="O206" s="19" t="s">
        <v>67</v>
      </c>
    </row>
    <row r="207" spans="1:15" ht="15">
      <c r="A207" s="6">
        <v>1</v>
      </c>
      <c r="B207" s="82">
        <v>2</v>
      </c>
      <c r="C207" s="82"/>
      <c r="D207" s="82">
        <v>3</v>
      </c>
      <c r="E207" s="82"/>
      <c r="F207" s="82"/>
      <c r="G207" s="6">
        <v>4</v>
      </c>
      <c r="H207" s="6">
        <v>5</v>
      </c>
      <c r="I207" s="6">
        <v>6</v>
      </c>
      <c r="J207" s="6">
        <v>7</v>
      </c>
      <c r="K207" s="6">
        <v>8</v>
      </c>
      <c r="L207" s="6">
        <v>9</v>
      </c>
      <c r="M207" s="6">
        <v>10</v>
      </c>
      <c r="N207" s="6">
        <v>11</v>
      </c>
      <c r="O207" s="6">
        <v>12</v>
      </c>
    </row>
    <row r="208" spans="1:15" ht="71.25" customHeight="1">
      <c r="A208" s="6" t="s">
        <v>11</v>
      </c>
      <c r="B208" s="82" t="s">
        <v>170</v>
      </c>
      <c r="C208" s="82"/>
      <c r="D208" s="110" t="s">
        <v>204</v>
      </c>
      <c r="E208" s="110"/>
      <c r="F208" s="110"/>
      <c r="G208" s="40">
        <v>1501223.94</v>
      </c>
      <c r="H208" s="40">
        <v>270866.7</v>
      </c>
      <c r="I208" s="40">
        <f>SUM(G208:H208)</f>
        <v>1772090.64</v>
      </c>
      <c r="J208" s="45">
        <v>1557720</v>
      </c>
      <c r="K208" s="45">
        <v>0</v>
      </c>
      <c r="L208" s="45">
        <f>J208+K208</f>
        <v>1557720</v>
      </c>
      <c r="M208" s="40">
        <v>1136872</v>
      </c>
      <c r="N208" s="40" t="s">
        <v>11</v>
      </c>
      <c r="O208" s="40">
        <f>SUM(M208:N208)</f>
        <v>1136872</v>
      </c>
    </row>
    <row r="209" spans="1:15" ht="87.75" customHeight="1">
      <c r="A209" s="6"/>
      <c r="B209" s="104" t="s">
        <v>171</v>
      </c>
      <c r="C209" s="104"/>
      <c r="D209" s="75" t="s">
        <v>210</v>
      </c>
      <c r="E209" s="76"/>
      <c r="F209" s="77"/>
      <c r="G209" s="40">
        <v>685825</v>
      </c>
      <c r="H209" s="40"/>
      <c r="I209" s="40">
        <f>SUM(G209:H209)</f>
        <v>685825</v>
      </c>
      <c r="J209" s="45">
        <v>1180000</v>
      </c>
      <c r="K209" s="45"/>
      <c r="L209" s="57">
        <f>J209+K209</f>
        <v>1180000</v>
      </c>
      <c r="M209" s="40">
        <v>1421010</v>
      </c>
      <c r="N209" s="40"/>
      <c r="O209" s="40">
        <f>SUM(M209:N209)</f>
        <v>1421010</v>
      </c>
    </row>
    <row r="210" spans="1:15" ht="15">
      <c r="A210" s="6" t="s">
        <v>11</v>
      </c>
      <c r="B210" s="104" t="s">
        <v>15</v>
      </c>
      <c r="C210" s="104"/>
      <c r="D210" s="82" t="s">
        <v>11</v>
      </c>
      <c r="E210" s="82"/>
      <c r="F210" s="82"/>
      <c r="G210" s="40">
        <f>SUM(G208:G209)</f>
        <v>2187048.94</v>
      </c>
      <c r="H210" s="40">
        <f>SUM(H208:H209)</f>
        <v>270866.7</v>
      </c>
      <c r="I210" s="40">
        <f>SUM(I208:I209)</f>
        <v>2457915.6399999997</v>
      </c>
      <c r="J210" s="45">
        <f>SUM(J208:J209)</f>
        <v>2737720</v>
      </c>
      <c r="K210" s="45" t="s">
        <v>11</v>
      </c>
      <c r="L210" s="45">
        <f>SUM(L208:L209)</f>
        <v>2737720</v>
      </c>
      <c r="M210" s="40">
        <f>SUM(M208:M209)</f>
        <v>2557882</v>
      </c>
      <c r="N210" s="40" t="s">
        <v>11</v>
      </c>
      <c r="O210" s="40">
        <f>SUM(O208:O209)</f>
        <v>2557882</v>
      </c>
    </row>
    <row r="212" spans="1:9" ht="15">
      <c r="A212" s="68" t="s">
        <v>117</v>
      </c>
      <c r="B212" s="68"/>
      <c r="C212" s="68"/>
      <c r="D212" s="68"/>
      <c r="E212" s="68"/>
      <c r="F212" s="68"/>
      <c r="G212" s="68"/>
      <c r="H212" s="68"/>
      <c r="I212" s="68"/>
    </row>
    <row r="213" spans="9:12" ht="15" customHeight="1">
      <c r="I213" s="29"/>
      <c r="L213" s="29" t="s">
        <v>93</v>
      </c>
    </row>
    <row r="214" spans="1:12" ht="21.75" customHeight="1">
      <c r="A214" s="62" t="s">
        <v>61</v>
      </c>
      <c r="B214" s="105" t="s">
        <v>94</v>
      </c>
      <c r="C214" s="106"/>
      <c r="D214" s="105" t="s">
        <v>34</v>
      </c>
      <c r="E214" s="93"/>
      <c r="F214" s="106"/>
      <c r="G214" s="62" t="s">
        <v>87</v>
      </c>
      <c r="H214" s="62"/>
      <c r="I214" s="62"/>
      <c r="J214" s="88" t="s">
        <v>107</v>
      </c>
      <c r="K214" s="89"/>
      <c r="L214" s="90"/>
    </row>
    <row r="215" spans="1:12" ht="33" customHeight="1">
      <c r="A215" s="62"/>
      <c r="B215" s="107"/>
      <c r="C215" s="109"/>
      <c r="D215" s="107"/>
      <c r="E215" s="108"/>
      <c r="F215" s="109"/>
      <c r="G215" s="19" t="s">
        <v>8</v>
      </c>
      <c r="H215" s="19" t="s">
        <v>9</v>
      </c>
      <c r="I215" s="19" t="s">
        <v>66</v>
      </c>
      <c r="J215" s="19" t="s">
        <v>8</v>
      </c>
      <c r="K215" s="19" t="s">
        <v>9</v>
      </c>
      <c r="L215" s="19" t="s">
        <v>55</v>
      </c>
    </row>
    <row r="216" spans="1:12" ht="15">
      <c r="A216" s="6">
        <v>1</v>
      </c>
      <c r="B216" s="60">
        <v>2</v>
      </c>
      <c r="C216" s="61"/>
      <c r="D216" s="60">
        <v>3</v>
      </c>
      <c r="E216" s="74"/>
      <c r="F216" s="61"/>
      <c r="G216" s="6">
        <v>4</v>
      </c>
      <c r="H216" s="6">
        <v>5</v>
      </c>
      <c r="I216" s="6">
        <v>6</v>
      </c>
      <c r="J216" s="6">
        <v>7</v>
      </c>
      <c r="K216" s="6">
        <v>8</v>
      </c>
      <c r="L216" s="6">
        <v>9</v>
      </c>
    </row>
    <row r="217" spans="1:12" ht="60.75" customHeight="1">
      <c r="A217" s="6" t="s">
        <v>11</v>
      </c>
      <c r="B217" s="104" t="s">
        <v>171</v>
      </c>
      <c r="C217" s="104"/>
      <c r="D217" s="75" t="s">
        <v>209</v>
      </c>
      <c r="E217" s="76"/>
      <c r="F217" s="77"/>
      <c r="G217" s="58">
        <v>1534691</v>
      </c>
      <c r="H217" s="58" t="s">
        <v>11</v>
      </c>
      <c r="I217" s="58">
        <f>SUM(G217:H217)</f>
        <v>1534691</v>
      </c>
      <c r="J217" s="58">
        <v>1628307</v>
      </c>
      <c r="K217" s="58"/>
      <c r="L217" s="58">
        <f>SUM(J217:K217)</f>
        <v>1628307</v>
      </c>
    </row>
    <row r="218" spans="1:12" ht="15">
      <c r="A218" s="6" t="s">
        <v>11</v>
      </c>
      <c r="B218" s="111" t="s">
        <v>15</v>
      </c>
      <c r="C218" s="112"/>
      <c r="D218" s="60" t="s">
        <v>11</v>
      </c>
      <c r="E218" s="74"/>
      <c r="F218" s="61"/>
      <c r="G218" s="58">
        <f>SUM(G217)</f>
        <v>1534691</v>
      </c>
      <c r="H218" s="58" t="s">
        <v>11</v>
      </c>
      <c r="I218" s="58">
        <f>SUM(I217)</f>
        <v>1534691</v>
      </c>
      <c r="J218" s="58">
        <f>SUM(J217)</f>
        <v>1628307</v>
      </c>
      <c r="K218" s="58" t="s">
        <v>11</v>
      </c>
      <c r="L218" s="58">
        <f>SUM(L217)</f>
        <v>1628307</v>
      </c>
    </row>
    <row r="220" spans="1:13" ht="15">
      <c r="A220" s="68" t="s">
        <v>130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</row>
    <row r="221" ht="15" customHeight="1">
      <c r="N221" s="27" t="s">
        <v>93</v>
      </c>
    </row>
    <row r="222" spans="1:14" ht="47.25" customHeight="1">
      <c r="A222" s="64" t="s">
        <v>69</v>
      </c>
      <c r="B222" s="71"/>
      <c r="C222" s="91" t="s">
        <v>68</v>
      </c>
      <c r="D222" s="91" t="s">
        <v>35</v>
      </c>
      <c r="E222" s="60" t="s">
        <v>99</v>
      </c>
      <c r="F222" s="61"/>
      <c r="G222" s="60" t="s">
        <v>100</v>
      </c>
      <c r="H222" s="61"/>
      <c r="I222" s="60" t="s">
        <v>101</v>
      </c>
      <c r="J222" s="61"/>
      <c r="K222" s="60" t="s">
        <v>87</v>
      </c>
      <c r="L222" s="61"/>
      <c r="M222" s="60" t="s">
        <v>107</v>
      </c>
      <c r="N222" s="61"/>
    </row>
    <row r="223" spans="1:14" ht="149.25" customHeight="1">
      <c r="A223" s="72"/>
      <c r="B223" s="73"/>
      <c r="C223" s="113"/>
      <c r="D223" s="92"/>
      <c r="E223" s="6" t="s">
        <v>37</v>
      </c>
      <c r="F223" s="6" t="s">
        <v>36</v>
      </c>
      <c r="G223" s="6" t="s">
        <v>37</v>
      </c>
      <c r="H223" s="6" t="s">
        <v>36</v>
      </c>
      <c r="I223" s="6" t="s">
        <v>37</v>
      </c>
      <c r="J223" s="6" t="s">
        <v>36</v>
      </c>
      <c r="K223" s="6" t="s">
        <v>37</v>
      </c>
      <c r="L223" s="6" t="s">
        <v>36</v>
      </c>
      <c r="M223" s="6" t="s">
        <v>37</v>
      </c>
      <c r="N223" s="6" t="s">
        <v>36</v>
      </c>
    </row>
    <row r="224" spans="1:14" ht="15">
      <c r="A224" s="60">
        <v>1</v>
      </c>
      <c r="B224" s="70"/>
      <c r="C224" s="6">
        <v>2</v>
      </c>
      <c r="D224" s="6">
        <v>3</v>
      </c>
      <c r="E224" s="6">
        <v>4</v>
      </c>
      <c r="F224" s="6">
        <v>5</v>
      </c>
      <c r="G224" s="6">
        <v>6</v>
      </c>
      <c r="H224" s="6">
        <v>7</v>
      </c>
      <c r="I224" s="6">
        <v>8</v>
      </c>
      <c r="J224" s="6">
        <v>9</v>
      </c>
      <c r="K224" s="6">
        <v>10</v>
      </c>
      <c r="L224" s="6">
        <v>11</v>
      </c>
      <c r="M224" s="6">
        <v>12</v>
      </c>
      <c r="N224" s="6">
        <v>13</v>
      </c>
    </row>
    <row r="225" spans="1:14" ht="15">
      <c r="A225" s="60" t="s">
        <v>11</v>
      </c>
      <c r="B225" s="70"/>
      <c r="C225" s="6" t="s">
        <v>11</v>
      </c>
      <c r="D225" s="6" t="s">
        <v>11</v>
      </c>
      <c r="E225" s="6" t="s">
        <v>11</v>
      </c>
      <c r="F225" s="6" t="s">
        <v>11</v>
      </c>
      <c r="G225" s="6" t="s">
        <v>11</v>
      </c>
      <c r="H225" s="6" t="s">
        <v>11</v>
      </c>
      <c r="I225" s="6" t="s">
        <v>11</v>
      </c>
      <c r="J225" s="6" t="s">
        <v>11</v>
      </c>
      <c r="K225" s="6" t="s">
        <v>11</v>
      </c>
      <c r="L225" s="6" t="s">
        <v>11</v>
      </c>
      <c r="M225" s="6" t="s">
        <v>11</v>
      </c>
      <c r="N225" s="6" t="s">
        <v>11</v>
      </c>
    </row>
    <row r="226" spans="1:14" ht="15">
      <c r="A226" s="60" t="s">
        <v>11</v>
      </c>
      <c r="B226" s="70"/>
      <c r="C226" s="6" t="s">
        <v>11</v>
      </c>
      <c r="D226" s="6" t="s">
        <v>11</v>
      </c>
      <c r="E226" s="6" t="s">
        <v>11</v>
      </c>
      <c r="F226" s="6" t="s">
        <v>11</v>
      </c>
      <c r="G226" s="6" t="s">
        <v>11</v>
      </c>
      <c r="H226" s="6" t="s">
        <v>11</v>
      </c>
      <c r="I226" s="6" t="s">
        <v>11</v>
      </c>
      <c r="J226" s="6" t="s">
        <v>11</v>
      </c>
      <c r="K226" s="6" t="s">
        <v>11</v>
      </c>
      <c r="L226" s="6" t="s">
        <v>11</v>
      </c>
      <c r="M226" s="6" t="s">
        <v>11</v>
      </c>
      <c r="N226" s="6" t="s">
        <v>11</v>
      </c>
    </row>
    <row r="228" spans="1:14" ht="48" customHeight="1">
      <c r="A228" s="68" t="s">
        <v>118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0" ht="15" customHeight="1">
      <c r="A229" s="95" t="s">
        <v>119</v>
      </c>
      <c r="B229" s="95"/>
      <c r="C229" s="95"/>
      <c r="D229" s="95"/>
      <c r="E229" s="95"/>
      <c r="F229" s="95"/>
      <c r="G229" s="95"/>
      <c r="H229" s="95"/>
      <c r="I229" s="95"/>
      <c r="J229" s="95"/>
    </row>
    <row r="230" spans="1:10" ht="15">
      <c r="A230" s="95" t="s">
        <v>120</v>
      </c>
      <c r="B230" s="95"/>
      <c r="C230" s="95"/>
      <c r="D230" s="95"/>
      <c r="E230" s="95"/>
      <c r="F230" s="95"/>
      <c r="G230" s="95"/>
      <c r="H230" s="95"/>
      <c r="I230" s="95"/>
      <c r="J230" s="95"/>
    </row>
    <row r="231" ht="15">
      <c r="L231" s="27" t="s">
        <v>93</v>
      </c>
    </row>
    <row r="232" spans="1:12" ht="47.25" customHeight="1">
      <c r="A232" s="62" t="s">
        <v>38</v>
      </c>
      <c r="B232" s="105" t="s">
        <v>7</v>
      </c>
      <c r="C232" s="93"/>
      <c r="D232" s="106"/>
      <c r="E232" s="62" t="s">
        <v>39</v>
      </c>
      <c r="F232" s="62" t="s">
        <v>70</v>
      </c>
      <c r="G232" s="86" t="s">
        <v>40</v>
      </c>
      <c r="H232" s="86" t="s">
        <v>41</v>
      </c>
      <c r="I232" s="86" t="s">
        <v>71</v>
      </c>
      <c r="J232" s="88" t="s">
        <v>42</v>
      </c>
      <c r="K232" s="90"/>
      <c r="L232" s="86" t="s">
        <v>72</v>
      </c>
    </row>
    <row r="233" spans="1:12" ht="108" customHeight="1">
      <c r="A233" s="62"/>
      <c r="B233" s="107"/>
      <c r="C233" s="108"/>
      <c r="D233" s="109"/>
      <c r="E233" s="62"/>
      <c r="F233" s="62"/>
      <c r="G233" s="87"/>
      <c r="H233" s="87"/>
      <c r="I233" s="87"/>
      <c r="J233" s="19" t="s">
        <v>43</v>
      </c>
      <c r="K233" s="19" t="s">
        <v>44</v>
      </c>
      <c r="L233" s="87"/>
    </row>
    <row r="234" spans="1:12" ht="15">
      <c r="A234" s="6">
        <v>1</v>
      </c>
      <c r="B234" s="60">
        <v>2</v>
      </c>
      <c r="C234" s="74"/>
      <c r="D234" s="61"/>
      <c r="E234" s="6">
        <v>3</v>
      </c>
      <c r="F234" s="6">
        <v>4</v>
      </c>
      <c r="G234" s="6">
        <v>5</v>
      </c>
      <c r="H234" s="6">
        <v>6</v>
      </c>
      <c r="I234" s="6">
        <v>7</v>
      </c>
      <c r="J234" s="6">
        <v>8</v>
      </c>
      <c r="K234" s="6">
        <v>9</v>
      </c>
      <c r="L234" s="6">
        <v>10</v>
      </c>
    </row>
    <row r="235" spans="1:12" ht="15">
      <c r="A235" s="6" t="s">
        <v>11</v>
      </c>
      <c r="B235" s="60" t="s">
        <v>11</v>
      </c>
      <c r="C235" s="74"/>
      <c r="D235" s="61"/>
      <c r="E235" s="6" t="s">
        <v>11</v>
      </c>
      <c r="F235" s="6" t="s">
        <v>11</v>
      </c>
      <c r="G235" s="6" t="s">
        <v>11</v>
      </c>
      <c r="H235" s="6" t="s">
        <v>11</v>
      </c>
      <c r="I235" s="6" t="s">
        <v>11</v>
      </c>
      <c r="J235" s="6" t="s">
        <v>11</v>
      </c>
      <c r="K235" s="6" t="s">
        <v>11</v>
      </c>
      <c r="L235" s="6" t="s">
        <v>11</v>
      </c>
    </row>
    <row r="236" spans="1:12" ht="15">
      <c r="A236" s="6" t="s">
        <v>11</v>
      </c>
      <c r="B236" s="60" t="s">
        <v>11</v>
      </c>
      <c r="C236" s="74"/>
      <c r="D236" s="61"/>
      <c r="E236" s="6" t="s">
        <v>11</v>
      </c>
      <c r="F236" s="6" t="s">
        <v>11</v>
      </c>
      <c r="G236" s="6" t="s">
        <v>11</v>
      </c>
      <c r="H236" s="6" t="s">
        <v>11</v>
      </c>
      <c r="I236" s="6" t="s">
        <v>11</v>
      </c>
      <c r="J236" s="6" t="s">
        <v>11</v>
      </c>
      <c r="K236" s="6" t="s">
        <v>11</v>
      </c>
      <c r="L236" s="6" t="s">
        <v>11</v>
      </c>
    </row>
    <row r="237" spans="1:12" ht="15">
      <c r="A237" s="6" t="s">
        <v>11</v>
      </c>
      <c r="B237" s="111" t="s">
        <v>15</v>
      </c>
      <c r="C237" s="115"/>
      <c r="D237" s="112"/>
      <c r="E237" s="6" t="s">
        <v>11</v>
      </c>
      <c r="F237" s="6" t="s">
        <v>11</v>
      </c>
      <c r="G237" s="6" t="s">
        <v>11</v>
      </c>
      <c r="H237" s="6" t="s">
        <v>11</v>
      </c>
      <c r="I237" s="6" t="s">
        <v>11</v>
      </c>
      <c r="J237" s="6" t="s">
        <v>11</v>
      </c>
      <c r="K237" s="6" t="s">
        <v>11</v>
      </c>
      <c r="L237" s="6" t="s">
        <v>11</v>
      </c>
    </row>
    <row r="239" spans="1:12" ht="15">
      <c r="A239" s="68" t="s">
        <v>121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0" ht="15">
      <c r="L240" s="27" t="s">
        <v>93</v>
      </c>
    </row>
    <row r="241" spans="1:12" ht="15">
      <c r="A241" s="62" t="s">
        <v>38</v>
      </c>
      <c r="B241" s="62" t="s">
        <v>7</v>
      </c>
      <c r="C241" s="62" t="s">
        <v>89</v>
      </c>
      <c r="D241" s="62"/>
      <c r="E241" s="62"/>
      <c r="F241" s="62"/>
      <c r="G241" s="62"/>
      <c r="H241" s="62" t="s">
        <v>122</v>
      </c>
      <c r="I241" s="62"/>
      <c r="J241" s="62"/>
      <c r="K241" s="62"/>
      <c r="L241" s="62"/>
    </row>
    <row r="242" spans="1:12" ht="150.75" customHeight="1">
      <c r="A242" s="62"/>
      <c r="B242" s="62"/>
      <c r="C242" s="62" t="s">
        <v>45</v>
      </c>
      <c r="D242" s="62" t="s">
        <v>46</v>
      </c>
      <c r="E242" s="62" t="s">
        <v>47</v>
      </c>
      <c r="F242" s="62"/>
      <c r="G242" s="62" t="s">
        <v>73</v>
      </c>
      <c r="H242" s="62" t="s">
        <v>48</v>
      </c>
      <c r="I242" s="62" t="s">
        <v>74</v>
      </c>
      <c r="J242" s="62" t="s">
        <v>47</v>
      </c>
      <c r="K242" s="62"/>
      <c r="L242" s="62" t="s">
        <v>75</v>
      </c>
    </row>
    <row r="243" spans="1:12" ht="38.25">
      <c r="A243" s="62"/>
      <c r="B243" s="62"/>
      <c r="C243" s="62"/>
      <c r="D243" s="62"/>
      <c r="E243" s="19" t="s">
        <v>43</v>
      </c>
      <c r="F243" s="19" t="s">
        <v>44</v>
      </c>
      <c r="G243" s="62"/>
      <c r="H243" s="62"/>
      <c r="I243" s="62"/>
      <c r="J243" s="19" t="s">
        <v>43</v>
      </c>
      <c r="K243" s="19" t="s">
        <v>44</v>
      </c>
      <c r="L243" s="62"/>
    </row>
    <row r="244" spans="1:12" ht="15">
      <c r="A244" s="6">
        <v>1</v>
      </c>
      <c r="B244" s="6">
        <v>2</v>
      </c>
      <c r="C244" s="6">
        <v>3</v>
      </c>
      <c r="D244" s="6">
        <v>4</v>
      </c>
      <c r="E244" s="6">
        <v>5</v>
      </c>
      <c r="F244" s="6">
        <v>6</v>
      </c>
      <c r="G244" s="6">
        <v>7</v>
      </c>
      <c r="H244" s="6">
        <v>8</v>
      </c>
      <c r="I244" s="6">
        <v>9</v>
      </c>
      <c r="J244" s="6">
        <v>10</v>
      </c>
      <c r="K244" s="6">
        <v>11</v>
      </c>
      <c r="L244" s="6">
        <v>12</v>
      </c>
    </row>
    <row r="245" spans="1:12" ht="15">
      <c r="A245" s="6" t="s">
        <v>11</v>
      </c>
      <c r="B245" s="6" t="s">
        <v>11</v>
      </c>
      <c r="C245" s="6" t="s">
        <v>11</v>
      </c>
      <c r="D245" s="6" t="s">
        <v>11</v>
      </c>
      <c r="E245" s="6" t="s">
        <v>11</v>
      </c>
      <c r="F245" s="6" t="s">
        <v>11</v>
      </c>
      <c r="G245" s="6" t="s">
        <v>11</v>
      </c>
      <c r="H245" s="6" t="s">
        <v>11</v>
      </c>
      <c r="I245" s="6" t="s">
        <v>11</v>
      </c>
      <c r="J245" s="6" t="s">
        <v>11</v>
      </c>
      <c r="K245" s="6" t="s">
        <v>11</v>
      </c>
      <c r="L245" s="6" t="s">
        <v>11</v>
      </c>
    </row>
    <row r="246" spans="1:12" ht="15">
      <c r="A246" s="6" t="s">
        <v>11</v>
      </c>
      <c r="B246" s="6" t="s">
        <v>11</v>
      </c>
      <c r="C246" s="6" t="s">
        <v>11</v>
      </c>
      <c r="D246" s="6" t="s">
        <v>11</v>
      </c>
      <c r="E246" s="6" t="s">
        <v>11</v>
      </c>
      <c r="F246" s="6" t="s">
        <v>11</v>
      </c>
      <c r="G246" s="6" t="s">
        <v>11</v>
      </c>
      <c r="H246" s="6" t="s">
        <v>11</v>
      </c>
      <c r="I246" s="6" t="s">
        <v>11</v>
      </c>
      <c r="J246" s="6" t="s">
        <v>11</v>
      </c>
      <c r="K246" s="6" t="s">
        <v>11</v>
      </c>
      <c r="L246" s="6" t="s">
        <v>11</v>
      </c>
    </row>
    <row r="247" spans="1:12" ht="15">
      <c r="A247" s="6" t="s">
        <v>11</v>
      </c>
      <c r="B247" s="6" t="s">
        <v>15</v>
      </c>
      <c r="C247" s="6" t="s">
        <v>11</v>
      </c>
      <c r="D247" s="6" t="s">
        <v>11</v>
      </c>
      <c r="E247" s="6" t="s">
        <v>11</v>
      </c>
      <c r="F247" s="6" t="s">
        <v>11</v>
      </c>
      <c r="G247" s="6" t="s">
        <v>11</v>
      </c>
      <c r="H247" s="6" t="s">
        <v>11</v>
      </c>
      <c r="I247" s="6" t="s">
        <v>11</v>
      </c>
      <c r="J247" s="6" t="s">
        <v>11</v>
      </c>
      <c r="K247" s="6" t="s">
        <v>11</v>
      </c>
      <c r="L247" s="6" t="s">
        <v>11</v>
      </c>
    </row>
    <row r="249" spans="1:9" ht="15">
      <c r="A249" s="68" t="s">
        <v>123</v>
      </c>
      <c r="B249" s="68"/>
      <c r="C249" s="68"/>
      <c r="D249" s="68"/>
      <c r="E249" s="68"/>
      <c r="F249" s="68"/>
      <c r="G249" s="68"/>
      <c r="H249" s="68"/>
      <c r="I249" s="68"/>
    </row>
    <row r="250" ht="15" customHeight="1">
      <c r="I250" s="27" t="s">
        <v>93</v>
      </c>
    </row>
    <row r="251" spans="1:9" ht="143.25" customHeight="1">
      <c r="A251" s="19" t="s">
        <v>38</v>
      </c>
      <c r="B251" s="19" t="s">
        <v>7</v>
      </c>
      <c r="C251" s="31" t="s">
        <v>39</v>
      </c>
      <c r="D251" s="31" t="s">
        <v>49</v>
      </c>
      <c r="E251" s="19" t="s">
        <v>97</v>
      </c>
      <c r="F251" s="19" t="s">
        <v>124</v>
      </c>
      <c r="G251" s="19" t="s">
        <v>125</v>
      </c>
      <c r="H251" s="19" t="s">
        <v>50</v>
      </c>
      <c r="I251" s="19" t="s">
        <v>51</v>
      </c>
    </row>
    <row r="252" spans="1:9" ht="15">
      <c r="A252" s="6">
        <v>1</v>
      </c>
      <c r="B252" s="6">
        <v>2</v>
      </c>
      <c r="C252" s="6">
        <v>3</v>
      </c>
      <c r="D252" s="6">
        <v>4</v>
      </c>
      <c r="E252" s="6">
        <v>5</v>
      </c>
      <c r="F252" s="6">
        <v>6</v>
      </c>
      <c r="G252" s="6">
        <v>7</v>
      </c>
      <c r="H252" s="6">
        <v>8</v>
      </c>
      <c r="I252" s="6">
        <v>9</v>
      </c>
    </row>
    <row r="253" spans="1:9" ht="15">
      <c r="A253" s="6" t="s">
        <v>11</v>
      </c>
      <c r="B253" s="6" t="s">
        <v>11</v>
      </c>
      <c r="C253" s="6" t="s">
        <v>11</v>
      </c>
      <c r="D253" s="6" t="s">
        <v>11</v>
      </c>
      <c r="E253" s="6" t="s">
        <v>11</v>
      </c>
      <c r="F253" s="6" t="s">
        <v>11</v>
      </c>
      <c r="G253" s="6" t="s">
        <v>11</v>
      </c>
      <c r="H253" s="6" t="s">
        <v>11</v>
      </c>
      <c r="I253" s="6" t="s">
        <v>11</v>
      </c>
    </row>
    <row r="254" spans="1:9" ht="15">
      <c r="A254" s="6" t="s">
        <v>11</v>
      </c>
      <c r="B254" s="6" t="s">
        <v>11</v>
      </c>
      <c r="C254" s="6" t="s">
        <v>11</v>
      </c>
      <c r="D254" s="6" t="s">
        <v>11</v>
      </c>
      <c r="E254" s="6" t="s">
        <v>11</v>
      </c>
      <c r="F254" s="6" t="s">
        <v>11</v>
      </c>
      <c r="G254" s="6" t="s">
        <v>11</v>
      </c>
      <c r="H254" s="6" t="s">
        <v>11</v>
      </c>
      <c r="I254" s="6" t="s">
        <v>11</v>
      </c>
    </row>
    <row r="255" spans="1:9" ht="15">
      <c r="A255" s="6" t="s">
        <v>11</v>
      </c>
      <c r="B255" s="6" t="s">
        <v>15</v>
      </c>
      <c r="C255" s="6" t="s">
        <v>11</v>
      </c>
      <c r="D255" s="6" t="s">
        <v>11</v>
      </c>
      <c r="E255" s="6" t="s">
        <v>11</v>
      </c>
      <c r="F255" s="6" t="s">
        <v>11</v>
      </c>
      <c r="G255" s="6" t="s">
        <v>11</v>
      </c>
      <c r="H255" s="6" t="s">
        <v>11</v>
      </c>
      <c r="I255" s="6" t="s">
        <v>11</v>
      </c>
    </row>
    <row r="257" spans="1:14" ht="21" customHeight="1">
      <c r="A257" s="114" t="s">
        <v>192</v>
      </c>
      <c r="B257" s="114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</row>
    <row r="258" spans="1:9" ht="18.75" customHeight="1">
      <c r="A258" s="18"/>
      <c r="B258" s="18"/>
      <c r="C258" s="18"/>
      <c r="D258" s="18"/>
      <c r="E258" s="18"/>
      <c r="F258" s="18"/>
      <c r="G258" s="18"/>
      <c r="H258" s="18"/>
      <c r="I258" s="18"/>
    </row>
    <row r="259" spans="1:14" ht="45.75" customHeight="1">
      <c r="A259" s="68" t="s">
        <v>126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1" spans="1:9" ht="15" customHeight="1">
      <c r="A261" s="94" t="s">
        <v>212</v>
      </c>
      <c r="B261" s="94"/>
      <c r="C261" s="5"/>
      <c r="D261" s="8"/>
      <c r="G261" s="8" t="s">
        <v>213</v>
      </c>
      <c r="H261" s="8"/>
      <c r="I261" s="8"/>
    </row>
    <row r="262" spans="1:9" ht="15" customHeight="1">
      <c r="A262" s="9"/>
      <c r="B262" s="10"/>
      <c r="D262" s="21" t="s">
        <v>52</v>
      </c>
      <c r="E262" s="20"/>
      <c r="F262" s="20"/>
      <c r="G262" s="93" t="s">
        <v>53</v>
      </c>
      <c r="H262" s="93"/>
      <c r="I262" s="93"/>
    </row>
    <row r="263" spans="1:9" ht="15" customHeight="1">
      <c r="A263" s="68" t="s">
        <v>95</v>
      </c>
      <c r="B263" s="68"/>
      <c r="C263" s="5"/>
      <c r="D263" s="22"/>
      <c r="E263" s="20"/>
      <c r="F263" s="20"/>
      <c r="G263" s="22" t="s">
        <v>214</v>
      </c>
      <c r="H263" s="22"/>
      <c r="I263" s="22"/>
    </row>
    <row r="264" spans="1:9" ht="15">
      <c r="A264" s="4"/>
      <c r="B264" s="5"/>
      <c r="C264" s="5"/>
      <c r="D264" s="21" t="s">
        <v>52</v>
      </c>
      <c r="E264" s="20"/>
      <c r="F264" s="20"/>
      <c r="G264" s="93" t="s">
        <v>53</v>
      </c>
      <c r="H264" s="93"/>
      <c r="I264" s="93"/>
    </row>
    <row r="265" spans="4:9" ht="15">
      <c r="D265" s="20"/>
      <c r="E265" s="20"/>
      <c r="F265" s="20"/>
      <c r="G265" s="20"/>
      <c r="H265" s="20"/>
      <c r="I265" s="20"/>
    </row>
  </sheetData>
  <sheetProtection/>
  <mergeCells count="196">
    <mergeCell ref="A228:N228"/>
    <mergeCell ref="A257:N257"/>
    <mergeCell ref="A259:N259"/>
    <mergeCell ref="B234:D234"/>
    <mergeCell ref="B235:D235"/>
    <mergeCell ref="B236:D236"/>
    <mergeCell ref="B237:D237"/>
    <mergeCell ref="J232:K232"/>
    <mergeCell ref="H232:H233"/>
    <mergeCell ref="L232:L233"/>
    <mergeCell ref="B216:C216"/>
    <mergeCell ref="B217:C217"/>
    <mergeCell ref="B218:C218"/>
    <mergeCell ref="A229:J229"/>
    <mergeCell ref="A220:M220"/>
    <mergeCell ref="C222:C223"/>
    <mergeCell ref="M222:N222"/>
    <mergeCell ref="E222:F222"/>
    <mergeCell ref="G222:H222"/>
    <mergeCell ref="I222:J222"/>
    <mergeCell ref="I232:I233"/>
    <mergeCell ref="B232:D233"/>
    <mergeCell ref="D208:F208"/>
    <mergeCell ref="B210:C210"/>
    <mergeCell ref="D210:F210"/>
    <mergeCell ref="J214:L214"/>
    <mergeCell ref="D214:F215"/>
    <mergeCell ref="B214:C215"/>
    <mergeCell ref="A230:J230"/>
    <mergeCell ref="A232:A233"/>
    <mergeCell ref="B205:C206"/>
    <mergeCell ref="D205:F206"/>
    <mergeCell ref="B207:C207"/>
    <mergeCell ref="D207:F207"/>
    <mergeCell ref="B208:C208"/>
    <mergeCell ref="B209:C209"/>
    <mergeCell ref="D209:F209"/>
    <mergeCell ref="M205:O205"/>
    <mergeCell ref="N5:P5"/>
    <mergeCell ref="F13:G13"/>
    <mergeCell ref="C13:E13"/>
    <mergeCell ref="C12:E12"/>
    <mergeCell ref="A7:P7"/>
    <mergeCell ref="O8:P8"/>
    <mergeCell ref="L9:M9"/>
    <mergeCell ref="O10:P10"/>
    <mergeCell ref="O9:P9"/>
    <mergeCell ref="L8:M8"/>
    <mergeCell ref="A18:P18"/>
    <mergeCell ref="O11:P11"/>
    <mergeCell ref="O13:P13"/>
    <mergeCell ref="O12:P12"/>
    <mergeCell ref="H13:M13"/>
    <mergeCell ref="A8:J8"/>
    <mergeCell ref="A15:P15"/>
    <mergeCell ref="A16:P16"/>
    <mergeCell ref="A17:P17"/>
    <mergeCell ref="H12:M12"/>
    <mergeCell ref="A19:P19"/>
    <mergeCell ref="A20:P20"/>
    <mergeCell ref="K22:N22"/>
    <mergeCell ref="A22:A23"/>
    <mergeCell ref="A50:N50"/>
    <mergeCell ref="A37:A38"/>
    <mergeCell ref="B37:B38"/>
    <mergeCell ref="C37:F37"/>
    <mergeCell ref="G37:J37"/>
    <mergeCell ref="A52:A53"/>
    <mergeCell ref="B52:B53"/>
    <mergeCell ref="C52:F52"/>
    <mergeCell ref="G52:J52"/>
    <mergeCell ref="K52:N52"/>
    <mergeCell ref="B22:B23"/>
    <mergeCell ref="C22:F22"/>
    <mergeCell ref="G22:J22"/>
    <mergeCell ref="A49:N49"/>
    <mergeCell ref="A35:J35"/>
    <mergeCell ref="B98:B99"/>
    <mergeCell ref="A73:N73"/>
    <mergeCell ref="A75:A76"/>
    <mergeCell ref="B75:B76"/>
    <mergeCell ref="C75:F75"/>
    <mergeCell ref="G75:J75"/>
    <mergeCell ref="K75:N75"/>
    <mergeCell ref="A116:J116"/>
    <mergeCell ref="A106:N106"/>
    <mergeCell ref="A107:N107"/>
    <mergeCell ref="A82:J82"/>
    <mergeCell ref="A84:A85"/>
    <mergeCell ref="B84:B85"/>
    <mergeCell ref="C84:F84"/>
    <mergeCell ref="G84:J84"/>
    <mergeCell ref="A96:J96"/>
    <mergeCell ref="A98:A99"/>
    <mergeCell ref="E128:G128"/>
    <mergeCell ref="C98:F98"/>
    <mergeCell ref="G98:J98"/>
    <mergeCell ref="A125:M125"/>
    <mergeCell ref="A126:M126"/>
    <mergeCell ref="A109:A110"/>
    <mergeCell ref="B109:B110"/>
    <mergeCell ref="C109:F109"/>
    <mergeCell ref="G109:J109"/>
    <mergeCell ref="K109:N109"/>
    <mergeCell ref="A148:J148"/>
    <mergeCell ref="C170:D170"/>
    <mergeCell ref="A118:A119"/>
    <mergeCell ref="B118:B119"/>
    <mergeCell ref="C118:F118"/>
    <mergeCell ref="G118:J118"/>
    <mergeCell ref="E150:G150"/>
    <mergeCell ref="H150:J150"/>
    <mergeCell ref="A128:A129"/>
    <mergeCell ref="C128:C129"/>
    <mergeCell ref="A150:A151"/>
    <mergeCell ref="B150:B151"/>
    <mergeCell ref="C150:C151"/>
    <mergeCell ref="D150:D151"/>
    <mergeCell ref="M195:M196"/>
    <mergeCell ref="A168:K168"/>
    <mergeCell ref="A192:P192"/>
    <mergeCell ref="A194:A196"/>
    <mergeCell ref="C194:F194"/>
    <mergeCell ref="O195:O196"/>
    <mergeCell ref="M194:N194"/>
    <mergeCell ref="O194:P194"/>
    <mergeCell ref="K195:K196"/>
    <mergeCell ref="L195:L196"/>
    <mergeCell ref="P195:P196"/>
    <mergeCell ref="K194:L194"/>
    <mergeCell ref="C195:D195"/>
    <mergeCell ref="A202:L202"/>
    <mergeCell ref="A203:L203"/>
    <mergeCell ref="B194:B196"/>
    <mergeCell ref="N195:N196"/>
    <mergeCell ref="A205:A206"/>
    <mergeCell ref="G194:J194"/>
    <mergeCell ref="E195:F195"/>
    <mergeCell ref="G195:H195"/>
    <mergeCell ref="I195:J195"/>
    <mergeCell ref="C242:C243"/>
    <mergeCell ref="D242:D243"/>
    <mergeCell ref="G242:G243"/>
    <mergeCell ref="H242:H243"/>
    <mergeCell ref="A261:B261"/>
    <mergeCell ref="E242:F242"/>
    <mergeCell ref="G264:I264"/>
    <mergeCell ref="A239:L239"/>
    <mergeCell ref="A241:A243"/>
    <mergeCell ref="B241:B243"/>
    <mergeCell ref="C241:G241"/>
    <mergeCell ref="H241:L241"/>
    <mergeCell ref="G262:I262"/>
    <mergeCell ref="A263:B263"/>
    <mergeCell ref="J242:K242"/>
    <mergeCell ref="L242:L243"/>
    <mergeCell ref="A181:B181"/>
    <mergeCell ref="E232:E233"/>
    <mergeCell ref="F232:F233"/>
    <mergeCell ref="G232:G233"/>
    <mergeCell ref="G205:I205"/>
    <mergeCell ref="J205:L205"/>
    <mergeCell ref="A212:I212"/>
    <mergeCell ref="D218:F218"/>
    <mergeCell ref="K222:L222"/>
    <mergeCell ref="D222:D223"/>
    <mergeCell ref="A9:J9"/>
    <mergeCell ref="L10:M10"/>
    <mergeCell ref="A10:J10"/>
    <mergeCell ref="A11:J11"/>
    <mergeCell ref="L11:M11"/>
    <mergeCell ref="B128:B129"/>
    <mergeCell ref="K128:M128"/>
    <mergeCell ref="F12:G12"/>
    <mergeCell ref="H128:J128"/>
    <mergeCell ref="D128:D129"/>
    <mergeCell ref="I242:I243"/>
    <mergeCell ref="A249:I249"/>
    <mergeCell ref="A189:B189"/>
    <mergeCell ref="A190:B190"/>
    <mergeCell ref="A224:B224"/>
    <mergeCell ref="A222:B223"/>
    <mergeCell ref="A225:B225"/>
    <mergeCell ref="A226:B226"/>
    <mergeCell ref="D216:F216"/>
    <mergeCell ref="D217:F217"/>
    <mergeCell ref="A172:B172"/>
    <mergeCell ref="A174:B174"/>
    <mergeCell ref="E170:F170"/>
    <mergeCell ref="G170:H170"/>
    <mergeCell ref="G214:I214"/>
    <mergeCell ref="N169:O169"/>
    <mergeCell ref="K170:L170"/>
    <mergeCell ref="I170:J170"/>
    <mergeCell ref="A170:B171"/>
    <mergeCell ref="A214:A215"/>
  </mergeCells>
  <printOptions/>
  <pageMargins left="0" right="0" top="0.98425196850393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2020-11-27T09:42:11Z</cp:lastPrinted>
  <dcterms:created xsi:type="dcterms:W3CDTF">2018-08-27T10:46:38Z</dcterms:created>
  <dcterms:modified xsi:type="dcterms:W3CDTF">2020-12-21T07:42:54Z</dcterms:modified>
  <cp:category/>
  <cp:version/>
  <cp:contentType/>
  <cp:contentStatus/>
</cp:coreProperties>
</file>