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Узагальнені" sheetId="1" r:id="rId1"/>
    <sheet name="Аналіз7461" sheetId="2" r:id="rId2"/>
    <sheet name="Результати" sheetId="3" r:id="rId3"/>
  </sheets>
  <definedNames>
    <definedName name="_xlnm.Print_Area" localSheetId="1">'Аналіз7461'!$A$1:$H$144</definedName>
  </definedNames>
  <calcPr fullCalcOnLoad="1"/>
</workbook>
</file>

<file path=xl/sharedStrings.xml><?xml version="1.0" encoding="utf-8"?>
<sst xmlns="http://schemas.openxmlformats.org/spreadsheetml/2006/main" count="233" uniqueCount="103">
  <si>
    <t>Затверджено</t>
  </si>
  <si>
    <t xml:space="preserve">1. 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</si>
  <si>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</si>
  <si>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</si>
  <si>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</si>
  <si>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</si>
  <si>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</si>
  <si>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</si>
  <si>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</si>
  <si>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</si>
  <si>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</si>
  <si>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</si>
  <si>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</si>
  <si>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</si>
  <si>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</si>
  <si>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</si>
  <si>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</si>
  <si>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</si>
  <si>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</si>
  <si>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</si>
  <si>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</si>
  <si>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</si>
  <si>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</si>
  <si>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</si>
  <si>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</si>
  <si>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</si>
  <si>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</si>
  <si>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</si>
  <si>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</si>
  <si>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</si>
  <si>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</si>
  <si>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</si>
  <si>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</si>
  <si>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</si>
  <si>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</si>
  <si>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</si>
  <si>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t>Узагальнені аналізи ефективності бюджетних програм</t>
  </si>
  <si>
    <t>2. Результати аналізу ефективності</t>
  </si>
  <si>
    <t>КПКВК МБ</t>
  </si>
  <si>
    <t>Середній результат оцінки програми</t>
  </si>
  <si>
    <t>3. Поглиблений аналіз причин низької ефективності</t>
  </si>
  <si>
    <t>Додаток2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</si>
  <si>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</si>
  <si>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</si>
  <si>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</si>
  <si>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</si>
  <si>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r>
      <t>Назва бюджетної програми</t>
    </r>
    <r>
      <rPr>
        <b/>
        <vertAlign val="superscript"/>
        <sz val="12"/>
        <rFont val="Times New Roman"/>
        <family val="1"/>
      </rPr>
      <t>1</t>
    </r>
  </si>
  <si>
    <r>
      <t>Назва бюджетної програми</t>
    </r>
    <r>
      <rPr>
        <vertAlign val="superscript"/>
        <sz val="12"/>
        <rFont val="Times New Roman"/>
        <family val="1"/>
      </rPr>
      <t>2</t>
    </r>
  </si>
  <si>
    <r>
      <t>2</t>
    </r>
    <r>
      <rPr>
        <sz val="12"/>
        <rFont val="Times New Roman"/>
        <family val="1"/>
      </rPr>
      <t>Зазначаються усі програми, які мають низьку ефективність</t>
    </r>
  </si>
  <si>
    <r>
      <t>1</t>
    </r>
    <r>
      <rPr>
        <sz val="9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</si>
  <si>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г) розрахунок порівняння результативності бюджетної програми із показниками попередніх періодів:</t>
  </si>
  <si>
    <t>середня вартість 1 тонни піску для виготовлення посипкової суміші</t>
  </si>
  <si>
    <t>середня вартість 1 тонни солі для виготовлення посипкової суміші</t>
  </si>
  <si>
    <t xml:space="preserve">середні витрати на  очищення 1 кв/м  проїзної частини від снігу  механізованим способом </t>
  </si>
  <si>
    <t xml:space="preserve">середні вартість 1 кв/м посипання вулиць протиожеледним матеріалом механізованим способом </t>
  </si>
  <si>
    <t xml:space="preserve">середня вартість 1 тонни  пісчано-соляної суміші </t>
  </si>
  <si>
    <t>середня вартість 1 км нанесення дорожньої розмітки вулиці</t>
  </si>
  <si>
    <t>середня вартість перевезення 1 тонни мучки</t>
  </si>
  <si>
    <t>Забезпечення утримання в належному  технічному стані об"єктів дорожнього господарства</t>
  </si>
  <si>
    <t>Попередній період (2018 рік)</t>
  </si>
  <si>
    <t>Звітний період (2019 рік)</t>
  </si>
  <si>
    <t xml:space="preserve"> Середні витрати на утримання 1 тис. кв.м</t>
  </si>
  <si>
    <t>середні витрати на утримання 1 об"єкту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</si>
  <si>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</si>
  <si>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</si>
  <si>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</si>
  <si>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</si>
  <si>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</si>
  <si>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</si>
  <si>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</si>
  <si>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</t>
    </r>
  </si>
  <si>
    <t xml:space="preserve">Е= 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</si>
  <si>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</si>
  <si>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Утримання та розвиток автомобільних доріг  та дорожньої інфраструктури  за рахунок коштів місцевого бюджету</t>
  </si>
  <si>
    <t>Проведення поточного ремонту обєктів транспортної інфраструктури</t>
  </si>
  <si>
    <t>Проведення капітального ремонту об'єктів транспортної інфраструктури</t>
  </si>
  <si>
    <t>3.Проведення капітального ремонту об'єктів транспортної інфраструктури</t>
  </si>
  <si>
    <t>01</t>
  </si>
  <si>
    <t>Дунаєвецька міська рада</t>
  </si>
  <si>
    <t>0117461</t>
  </si>
  <si>
    <t>0100000/ 0110000</t>
  </si>
  <si>
    <t>0100000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</si>
  <si>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=1,11, що відповідає критерію оцінки  І</t>
    </r>
    <r>
      <rPr>
        <vertAlign val="subscript"/>
        <sz val="11"/>
        <rFont val="Times New Roman"/>
        <family val="1"/>
      </rPr>
      <t xml:space="preserve">і </t>
    </r>
    <r>
      <rPr>
        <sz val="11"/>
        <rFont val="Times New Roman"/>
        <family val="1"/>
      </rPr>
      <t>,більше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</si>
  <si>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станом на 01.01.2020 року</t>
  </si>
  <si>
    <t>Проведення поточного ремонту об'єктів транспортної інфраструктури</t>
  </si>
  <si>
    <t>витрати на співфінансування поточного ремонту  ділянки дороги державного значення</t>
  </si>
  <si>
    <t xml:space="preserve">середня вартість 1 кв.м. поточного ремонту вулично - дорожньої мережі населених пунктів громади </t>
  </si>
  <si>
    <t>середня вартість поточного ремонту дороги на 1 вулиці  в м.Дунаївці</t>
  </si>
  <si>
    <t>середня вартість поточного ремонту дороги в одному населеному пункті</t>
  </si>
  <si>
    <t>Начальник</t>
  </si>
  <si>
    <t>Проведення капітального ремонту об"єктів транспортної інфраструктури</t>
  </si>
  <si>
    <t>середня вартість  виготовлення ПКД на капітальний ремонт покриття на 1 вулицю</t>
  </si>
  <si>
    <t>середня вартість  експертизи  на капітальний  ремонт покриття на 1 вулицю</t>
  </si>
  <si>
    <t>2.Проведення поточного ремонту об'єктів транспортної інфраструктури</t>
  </si>
  <si>
    <t>1.Забезпечення  утримання в належному технічному стані об'єктів  дорожнього господарства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</si>
  <si>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</si>
  <si>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 І</t>
    </r>
    <r>
      <rPr>
        <vertAlign val="subscript"/>
        <sz val="11"/>
        <rFont val="Times New Roman"/>
        <family val="1"/>
      </rPr>
      <t>і &gt;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</si>
  <si>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 І</t>
    </r>
    <r>
      <rPr>
        <vertAlign val="subscript"/>
        <sz val="11"/>
        <rFont val="Times New Roman"/>
        <family val="1"/>
      </rPr>
      <t>і&gt;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</si>
  <si>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Головний бухгалтер</t>
  </si>
  <si>
    <t>О.П.Рищенко</t>
  </si>
  <si>
    <t>Забезпечення  утримання в належному технічному стані обєктів  дорожнього господарства</t>
  </si>
  <si>
    <t>Міський голова</t>
  </si>
  <si>
    <t>В.В.Заяць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</si>
</sst>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54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205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52" applyFont="1" applyBorder="1" applyAlignment="1">
      <alignment horizontal="center" wrapText="1"/>
      <protection/>
    </xf>
    <xf numFmtId="0" fontId="17" fillId="0" borderId="10" xfId="0" applyFont="1" applyBorder="1" applyAlignment="1">
      <alignment horizontal="center" vertical="center" wrapText="1"/>
    </xf>
    <xf numFmtId="205" fontId="7" fillId="0" borderId="10" xfId="52" applyNumberFormat="1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NumberFormat="1" applyFont="1" applyBorder="1" applyAlignment="1">
      <alignment horizontal="center" vertical="center" wrapText="1"/>
      <protection/>
    </xf>
    <xf numFmtId="213" fontId="7" fillId="0" borderId="10" xfId="52" applyNumberFormat="1" applyFont="1" applyBorder="1" applyAlignment="1">
      <alignment horizontal="center" vertical="center" wrapText="1"/>
      <protection/>
    </xf>
    <xf numFmtId="205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213" fontId="18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 wrapText="1"/>
    </xf>
    <xf numFmtId="210" fontId="1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205" fontId="6" fillId="0" borderId="13" xfId="0" applyNumberFormat="1" applyFont="1" applyBorder="1" applyAlignment="1">
      <alignment horizontal="center" wrapText="1"/>
    </xf>
    <xf numFmtId="205" fontId="6" fillId="0" borderId="15" xfId="0" applyNumberFormat="1" applyFont="1" applyBorder="1" applyAlignment="1">
      <alignment horizontal="center" wrapText="1"/>
    </xf>
    <xf numFmtId="205" fontId="6" fillId="0" borderId="16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1" width="7.140625" style="10" customWidth="1"/>
    <col min="2" max="2" width="13.7109375" style="10" customWidth="1"/>
    <col min="3" max="3" width="44.57421875" style="10" customWidth="1"/>
    <col min="4" max="4" width="16.140625" style="10" customWidth="1"/>
    <col min="5" max="5" width="15.00390625" style="10" customWidth="1"/>
    <col min="6" max="6" width="15.28125" style="10" customWidth="1"/>
    <col min="7" max="16384" width="9.140625" style="10" customWidth="1"/>
  </cols>
  <sheetData>
    <row r="1" ht="15.75">
      <c r="F1" s="10" t="s">
        <v>41</v>
      </c>
    </row>
    <row r="2" spans="1:6" ht="15.75">
      <c r="A2" s="90" t="s">
        <v>36</v>
      </c>
      <c r="B2" s="90"/>
      <c r="C2" s="90"/>
      <c r="D2" s="90"/>
      <c r="E2" s="90"/>
      <c r="F2" s="90"/>
    </row>
    <row r="3" spans="1:6" ht="15.75">
      <c r="A3" s="90" t="s">
        <v>83</v>
      </c>
      <c r="B3" s="90"/>
      <c r="C3" s="90"/>
      <c r="D3" s="90"/>
      <c r="E3" s="90"/>
      <c r="F3" s="90"/>
    </row>
    <row r="4" ht="15.75">
      <c r="A4" s="3"/>
    </row>
    <row r="5" spans="1:6" ht="27.75" customHeight="1">
      <c r="A5" s="19" t="s">
        <v>1</v>
      </c>
      <c r="B5" s="84" t="s">
        <v>77</v>
      </c>
      <c r="C5" s="94" t="s">
        <v>78</v>
      </c>
      <c r="D5" s="94"/>
      <c r="E5" s="94"/>
      <c r="F5" s="94"/>
    </row>
    <row r="6" spans="2:6" s="11" customFormat="1" ht="12.75">
      <c r="B6" s="35" t="s">
        <v>2</v>
      </c>
      <c r="C6" s="92" t="s">
        <v>3</v>
      </c>
      <c r="D6" s="92"/>
      <c r="E6" s="92"/>
      <c r="F6" s="92"/>
    </row>
    <row r="8" ht="15.75">
      <c r="A8" s="10" t="s">
        <v>37</v>
      </c>
    </row>
    <row r="10" spans="1:6" ht="31.5" customHeight="1">
      <c r="A10" s="93" t="s">
        <v>6</v>
      </c>
      <c r="B10" s="93" t="s">
        <v>38</v>
      </c>
      <c r="C10" s="93" t="s">
        <v>46</v>
      </c>
      <c r="D10" s="98" t="s">
        <v>20</v>
      </c>
      <c r="E10" s="98"/>
      <c r="F10" s="98"/>
    </row>
    <row r="11" spans="1:6" ht="47.25">
      <c r="A11" s="93"/>
      <c r="B11" s="93"/>
      <c r="C11" s="93"/>
      <c r="D11" s="47" t="s">
        <v>21</v>
      </c>
      <c r="E11" s="47" t="s">
        <v>22</v>
      </c>
      <c r="F11" s="47" t="s">
        <v>23</v>
      </c>
    </row>
    <row r="12" spans="1:6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8" ht="45" customHeight="1">
      <c r="A13" s="27">
        <v>1</v>
      </c>
      <c r="B13" s="79" t="s">
        <v>79</v>
      </c>
      <c r="C13" s="48" t="s">
        <v>73</v>
      </c>
      <c r="D13" s="61">
        <f>Результати!D25</f>
        <v>228.86197579546092</v>
      </c>
      <c r="E13" s="62"/>
      <c r="F13" s="50"/>
      <c r="G13" s="51"/>
      <c r="H13" s="51"/>
    </row>
    <row r="14" spans="1:8" ht="15.75">
      <c r="A14" s="27"/>
      <c r="B14" s="56"/>
      <c r="C14" s="58"/>
      <c r="D14" s="49"/>
      <c r="E14" s="60"/>
      <c r="F14" s="49"/>
      <c r="G14" s="51"/>
      <c r="H14" s="51"/>
    </row>
    <row r="15" spans="1:8" ht="15.75">
      <c r="A15" s="27"/>
      <c r="B15" s="49"/>
      <c r="C15" s="59"/>
      <c r="D15" s="50"/>
      <c r="E15" s="49"/>
      <c r="F15" s="49"/>
      <c r="G15" s="51"/>
      <c r="H15" s="51"/>
    </row>
    <row r="16" spans="1:6" ht="15.75">
      <c r="A16" s="17"/>
      <c r="B16" s="17"/>
      <c r="C16" s="18" t="s">
        <v>39</v>
      </c>
      <c r="D16" s="95">
        <f>D13</f>
        <v>228.86197579546092</v>
      </c>
      <c r="E16" s="96"/>
      <c r="F16" s="97"/>
    </row>
    <row r="17" ht="15.75">
      <c r="A17" s="57" t="s">
        <v>49</v>
      </c>
    </row>
    <row r="18" ht="7.5" customHeight="1"/>
    <row r="19" ht="15.75">
      <c r="A19" s="10" t="s">
        <v>40</v>
      </c>
    </row>
    <row r="20" ht="9.75" customHeight="1"/>
    <row r="21" spans="1:6" ht="51" customHeight="1">
      <c r="A21" s="4" t="s">
        <v>6</v>
      </c>
      <c r="B21" s="4" t="s">
        <v>38</v>
      </c>
      <c r="C21" s="4" t="s">
        <v>47</v>
      </c>
      <c r="D21" s="91" t="s">
        <v>27</v>
      </c>
      <c r="E21" s="91"/>
      <c r="F21" s="91"/>
    </row>
    <row r="22" spans="1:6" ht="15.75">
      <c r="A22" s="4">
        <v>1</v>
      </c>
      <c r="B22" s="4">
        <v>2</v>
      </c>
      <c r="C22" s="4">
        <v>3</v>
      </c>
      <c r="D22" s="91">
        <v>4</v>
      </c>
      <c r="E22" s="91"/>
      <c r="F22" s="91"/>
    </row>
    <row r="23" spans="1:6" ht="15.75">
      <c r="A23" s="27"/>
      <c r="B23" s="49"/>
      <c r="C23" s="39"/>
      <c r="D23" s="101"/>
      <c r="E23" s="102"/>
      <c r="F23" s="103"/>
    </row>
    <row r="24" spans="1:6" ht="15.75">
      <c r="A24" s="27"/>
      <c r="B24" s="49"/>
      <c r="C24" s="63"/>
      <c r="D24" s="101"/>
      <c r="E24" s="102"/>
      <c r="F24" s="103"/>
    </row>
    <row r="25" spans="1:6" ht="15.75">
      <c r="A25" s="17"/>
      <c r="B25" s="52"/>
      <c r="C25" s="50"/>
      <c r="D25" s="105"/>
      <c r="E25" s="106"/>
      <c r="F25" s="107"/>
    </row>
    <row r="26" spans="1:6" ht="15.75">
      <c r="A26" s="17"/>
      <c r="B26" s="52"/>
      <c r="C26" s="50"/>
      <c r="D26" s="105"/>
      <c r="E26" s="106"/>
      <c r="F26" s="107"/>
    </row>
    <row r="27" spans="1:6" ht="15.75">
      <c r="A27" s="12"/>
      <c r="B27" s="12"/>
      <c r="C27" s="12"/>
      <c r="D27" s="104"/>
      <c r="E27" s="104"/>
      <c r="F27" s="104"/>
    </row>
    <row r="28" ht="18.75">
      <c r="A28" s="53" t="s">
        <v>48</v>
      </c>
    </row>
    <row r="30" spans="2:3" ht="14.25" customHeight="1">
      <c r="B30" s="99"/>
      <c r="C30" s="99"/>
    </row>
    <row r="31" spans="2:6" ht="19.5" customHeight="1">
      <c r="B31" s="99" t="s">
        <v>89</v>
      </c>
      <c r="C31" s="99"/>
      <c r="D31" s="19"/>
      <c r="E31" s="100"/>
      <c r="F31" s="100"/>
    </row>
    <row r="32" spans="4:6" ht="14.25" customHeight="1">
      <c r="D32" s="10" t="s">
        <v>28</v>
      </c>
      <c r="E32" s="54" t="s">
        <v>29</v>
      </c>
      <c r="F32" s="55"/>
    </row>
  </sheetData>
  <sheetProtection/>
  <mergeCells count="19">
    <mergeCell ref="D10:F10"/>
    <mergeCell ref="B30:C30"/>
    <mergeCell ref="B31:C31"/>
    <mergeCell ref="E31:F31"/>
    <mergeCell ref="D23:F23"/>
    <mergeCell ref="D27:F27"/>
    <mergeCell ref="D24:F24"/>
    <mergeCell ref="D25:F25"/>
    <mergeCell ref="D26:F26"/>
    <mergeCell ref="A2:F2"/>
    <mergeCell ref="A3:F3"/>
    <mergeCell ref="D21:F21"/>
    <mergeCell ref="D22:F22"/>
    <mergeCell ref="C6:F6"/>
    <mergeCell ref="A10:A11"/>
    <mergeCell ref="C5:F5"/>
    <mergeCell ref="B10:B11"/>
    <mergeCell ref="C10:C11"/>
    <mergeCell ref="D16:F16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1"/>
  <sheetViews>
    <sheetView view="pageBreakPreview" zoomScale="85" zoomScaleSheetLayoutView="85" zoomScalePageLayoutView="0" workbookViewId="0" topLeftCell="A103">
      <selection activeCell="B106" sqref="B106"/>
    </sheetView>
  </sheetViews>
  <sheetFormatPr defaultColWidth="9.140625" defaultRowHeight="12.75"/>
  <cols>
    <col min="1" max="1" width="35.57421875" style="11" customWidth="1"/>
    <col min="2" max="2" width="22.00390625" style="11" customWidth="1"/>
    <col min="3" max="3" width="12.00390625" style="11" customWidth="1"/>
    <col min="4" max="4" width="13.57421875" style="11" customWidth="1"/>
    <col min="5" max="5" width="11.57421875" style="11" customWidth="1"/>
    <col min="6" max="7" width="12.28125" style="11" customWidth="1"/>
    <col min="8" max="16384" width="9.140625" style="11" customWidth="1"/>
  </cols>
  <sheetData>
    <row r="2" spans="1:14" ht="30.75" customHeight="1">
      <c r="A2" s="116" t="s">
        <v>72</v>
      </c>
      <c r="B2" s="116"/>
      <c r="C2" s="116"/>
      <c r="D2" s="116"/>
      <c r="E2" s="116"/>
      <c r="F2" s="116"/>
      <c r="G2" s="116"/>
      <c r="H2" s="8"/>
      <c r="I2" s="8"/>
      <c r="J2" s="8"/>
      <c r="K2" s="8"/>
      <c r="L2" s="8"/>
      <c r="M2" s="8"/>
      <c r="N2" s="8"/>
    </row>
    <row r="3" spans="1:7" ht="15.75">
      <c r="A3" s="45"/>
      <c r="B3" s="10"/>
      <c r="C3" s="10"/>
      <c r="D3" s="10"/>
      <c r="E3" s="10"/>
      <c r="F3" s="10"/>
      <c r="G3" s="10"/>
    </row>
    <row r="4" spans="1:8" ht="44.25" customHeight="1">
      <c r="A4" s="21" t="s">
        <v>42</v>
      </c>
      <c r="B4" s="117" t="s">
        <v>73</v>
      </c>
      <c r="C4" s="117"/>
      <c r="D4" s="117"/>
      <c r="E4" s="117"/>
      <c r="F4" s="117"/>
      <c r="G4" s="117"/>
      <c r="H4" s="15"/>
    </row>
    <row r="5" spans="1:8" ht="28.5" customHeight="1">
      <c r="A5" s="20" t="s">
        <v>17</v>
      </c>
      <c r="B5" s="117" t="s">
        <v>94</v>
      </c>
      <c r="C5" s="117"/>
      <c r="D5" s="117"/>
      <c r="E5" s="117"/>
      <c r="F5" s="117"/>
      <c r="G5" s="117"/>
      <c r="H5" s="40"/>
    </row>
    <row r="6" spans="1:7" ht="20.25" customHeight="1">
      <c r="A6" s="1"/>
      <c r="B6" s="118" t="s">
        <v>93</v>
      </c>
      <c r="C6" s="118"/>
      <c r="D6" s="118"/>
      <c r="E6" s="118"/>
      <c r="F6" s="118"/>
      <c r="G6" s="118"/>
    </row>
    <row r="7" spans="1:7" ht="20.25" customHeight="1">
      <c r="A7" s="1"/>
      <c r="B7" s="119" t="s">
        <v>76</v>
      </c>
      <c r="C7" s="119"/>
      <c r="D7" s="119"/>
      <c r="E7" s="119"/>
      <c r="F7" s="119"/>
      <c r="G7" s="119"/>
    </row>
    <row r="8" spans="1:7" ht="20.25" customHeight="1">
      <c r="A8" s="1"/>
      <c r="B8" s="83"/>
      <c r="C8" s="83"/>
      <c r="D8" s="83"/>
      <c r="E8" s="83"/>
      <c r="F8" s="83"/>
      <c r="G8" s="83"/>
    </row>
    <row r="9" spans="1:7" ht="15.75">
      <c r="A9" s="100" t="s">
        <v>10</v>
      </c>
      <c r="B9" s="100"/>
      <c r="C9" s="100"/>
      <c r="D9" s="100"/>
      <c r="E9" s="100"/>
      <c r="F9" s="100"/>
      <c r="G9" s="100"/>
    </row>
    <row r="10" spans="1:18" ht="31.5" customHeight="1">
      <c r="A10" s="111" t="s">
        <v>7</v>
      </c>
      <c r="B10" s="113" t="s">
        <v>59</v>
      </c>
      <c r="C10" s="113"/>
      <c r="D10" s="113"/>
      <c r="E10" s="113" t="s">
        <v>60</v>
      </c>
      <c r="F10" s="113"/>
      <c r="G10" s="113"/>
      <c r="M10" s="109"/>
      <c r="N10" s="109"/>
      <c r="O10" s="109"/>
      <c r="P10" s="109"/>
      <c r="Q10" s="109"/>
      <c r="R10" s="109"/>
    </row>
    <row r="11" spans="1:7" ht="22.5">
      <c r="A11" s="112"/>
      <c r="B11" s="22" t="s">
        <v>0</v>
      </c>
      <c r="C11" s="22" t="s">
        <v>11</v>
      </c>
      <c r="D11" s="22" t="s">
        <v>12</v>
      </c>
      <c r="E11" s="22" t="s">
        <v>0</v>
      </c>
      <c r="F11" s="22" t="s">
        <v>11</v>
      </c>
      <c r="G11" s="22" t="s">
        <v>12</v>
      </c>
    </row>
    <row r="12" spans="1:7" ht="38.25">
      <c r="A12" s="65" t="s">
        <v>58</v>
      </c>
      <c r="B12" s="22"/>
      <c r="C12" s="22"/>
      <c r="D12" s="22"/>
      <c r="E12" s="22"/>
      <c r="F12" s="22"/>
      <c r="G12" s="22"/>
    </row>
    <row r="13" spans="1:7" ht="15">
      <c r="A13" s="9" t="s">
        <v>13</v>
      </c>
      <c r="B13" s="24" t="s">
        <v>14</v>
      </c>
      <c r="C13" s="24" t="s">
        <v>14</v>
      </c>
      <c r="D13" s="24" t="s">
        <v>14</v>
      </c>
      <c r="E13" s="24" t="s">
        <v>14</v>
      </c>
      <c r="F13" s="24" t="s">
        <v>14</v>
      </c>
      <c r="G13" s="24" t="s">
        <v>14</v>
      </c>
    </row>
    <row r="14" spans="1:7" ht="25.5">
      <c r="A14" s="64" t="s">
        <v>51</v>
      </c>
      <c r="B14" s="86">
        <v>157.29</v>
      </c>
      <c r="C14" s="86">
        <v>156.29</v>
      </c>
      <c r="D14" s="87">
        <f>B14/C14</f>
        <v>1.006398362019323</v>
      </c>
      <c r="E14" s="66">
        <v>180</v>
      </c>
      <c r="F14" s="70">
        <v>180</v>
      </c>
      <c r="G14" s="87">
        <f>E14/F14</f>
        <v>1</v>
      </c>
    </row>
    <row r="15" spans="1:17" ht="25.5">
      <c r="A15" s="64" t="s">
        <v>52</v>
      </c>
      <c r="B15" s="86">
        <v>383.72</v>
      </c>
      <c r="C15" s="86">
        <v>382.82</v>
      </c>
      <c r="D15" s="87">
        <f>B15/C15</f>
        <v>1.0023509743482577</v>
      </c>
      <c r="E15" s="66">
        <v>2000</v>
      </c>
      <c r="F15" s="70">
        <v>2000</v>
      </c>
      <c r="G15" s="87">
        <f aca="true" t="shared" si="0" ref="G15:G33">E15/F15</f>
        <v>1</v>
      </c>
      <c r="L15" s="108"/>
      <c r="M15" s="108"/>
      <c r="N15" s="108"/>
      <c r="O15" s="108"/>
      <c r="P15" s="108"/>
      <c r="Q15" s="108"/>
    </row>
    <row r="16" spans="1:17" ht="38.25">
      <c r="A16" s="64" t="s">
        <v>53</v>
      </c>
      <c r="B16" s="67"/>
      <c r="C16" s="71"/>
      <c r="D16" s="87"/>
      <c r="E16" s="67">
        <v>612.42</v>
      </c>
      <c r="F16" s="71">
        <v>341.75</v>
      </c>
      <c r="G16" s="87">
        <f t="shared" si="0"/>
        <v>1.792011704462326</v>
      </c>
      <c r="J16" s="64"/>
      <c r="L16" s="42"/>
      <c r="M16" s="42"/>
      <c r="N16" s="42"/>
      <c r="O16" s="42"/>
      <c r="P16" s="42"/>
      <c r="Q16" s="42"/>
    </row>
    <row r="17" spans="1:17" ht="38.25">
      <c r="A17" s="64" t="s">
        <v>54</v>
      </c>
      <c r="B17" s="68"/>
      <c r="C17" s="72"/>
      <c r="D17" s="87"/>
      <c r="E17" s="68">
        <v>299.8</v>
      </c>
      <c r="F17" s="72">
        <v>295</v>
      </c>
      <c r="G17" s="87">
        <f t="shared" si="0"/>
        <v>1.016271186440678</v>
      </c>
      <c r="J17" s="64"/>
      <c r="L17" s="42"/>
      <c r="M17" s="42"/>
      <c r="N17" s="42"/>
      <c r="O17" s="42"/>
      <c r="P17" s="42"/>
      <c r="Q17" s="42"/>
    </row>
    <row r="18" spans="1:17" ht="15" customHeight="1" hidden="1">
      <c r="A18" s="64" t="s">
        <v>55</v>
      </c>
      <c r="B18" s="66"/>
      <c r="C18" s="70"/>
      <c r="D18" s="87"/>
      <c r="E18" s="66">
        <v>128.2</v>
      </c>
      <c r="F18" s="70">
        <v>128.2</v>
      </c>
      <c r="G18" s="87">
        <f t="shared" si="0"/>
        <v>1</v>
      </c>
      <c r="J18" s="64"/>
      <c r="L18" s="42"/>
      <c r="M18" s="42"/>
      <c r="N18" s="42"/>
      <c r="O18" s="42"/>
      <c r="P18" s="42"/>
      <c r="Q18" s="42"/>
    </row>
    <row r="19" spans="1:17" ht="15" customHeight="1" hidden="1">
      <c r="A19" s="64" t="s">
        <v>56</v>
      </c>
      <c r="B19" s="69"/>
      <c r="C19" s="73"/>
      <c r="D19" s="87"/>
      <c r="E19" s="69">
        <v>13258</v>
      </c>
      <c r="F19" s="73">
        <v>13258</v>
      </c>
      <c r="G19" s="87">
        <f t="shared" si="0"/>
        <v>1</v>
      </c>
      <c r="J19" s="64"/>
      <c r="L19" s="42"/>
      <c r="M19" s="42"/>
      <c r="N19" s="42"/>
      <c r="O19" s="42"/>
      <c r="P19" s="42"/>
      <c r="Q19" s="42"/>
    </row>
    <row r="20" spans="1:17" ht="25.5" hidden="1">
      <c r="A20" s="64" t="s">
        <v>57</v>
      </c>
      <c r="B20" s="69"/>
      <c r="C20" s="73"/>
      <c r="D20" s="87"/>
      <c r="E20" s="69">
        <v>76709</v>
      </c>
      <c r="F20" s="73">
        <v>76500</v>
      </c>
      <c r="G20" s="87">
        <f t="shared" si="0"/>
        <v>1.0027320261437909</v>
      </c>
      <c r="J20" s="64"/>
      <c r="L20" s="42"/>
      <c r="M20" s="42"/>
      <c r="N20" s="42"/>
      <c r="O20" s="42"/>
      <c r="P20" s="42"/>
      <c r="Q20" s="42"/>
    </row>
    <row r="21" spans="1:17" ht="15" hidden="1">
      <c r="A21" s="41"/>
      <c r="B21" s="86"/>
      <c r="C21" s="86"/>
      <c r="D21" s="87"/>
      <c r="E21" s="86"/>
      <c r="F21" s="86"/>
      <c r="G21" s="87" t="e">
        <f t="shared" si="0"/>
        <v>#DIV/0!</v>
      </c>
      <c r="J21" s="64"/>
      <c r="L21" s="42"/>
      <c r="M21" s="42"/>
      <c r="N21" s="42"/>
      <c r="O21" s="42"/>
      <c r="P21" s="42"/>
      <c r="Q21" s="42"/>
    </row>
    <row r="22" spans="1:17" ht="15" hidden="1">
      <c r="A22" s="41"/>
      <c r="B22" s="86"/>
      <c r="C22" s="86"/>
      <c r="D22" s="87"/>
      <c r="E22" s="86"/>
      <c r="F22" s="86"/>
      <c r="G22" s="87" t="e">
        <f t="shared" si="0"/>
        <v>#DIV/0!</v>
      </c>
      <c r="J22" s="64"/>
      <c r="L22" s="42"/>
      <c r="M22" s="42"/>
      <c r="N22" s="42"/>
      <c r="O22" s="42"/>
      <c r="P22" s="42"/>
      <c r="Q22" s="42"/>
    </row>
    <row r="23" spans="1:17" ht="15" hidden="1">
      <c r="A23" s="41"/>
      <c r="B23" s="86"/>
      <c r="C23" s="86"/>
      <c r="D23" s="87"/>
      <c r="E23" s="86"/>
      <c r="F23" s="86"/>
      <c r="G23" s="87" t="e">
        <f t="shared" si="0"/>
        <v>#DIV/0!</v>
      </c>
      <c r="L23" s="42"/>
      <c r="M23" s="42"/>
      <c r="N23" s="42"/>
      <c r="O23" s="42"/>
      <c r="P23" s="42"/>
      <c r="Q23" s="42"/>
    </row>
    <row r="24" spans="1:7" ht="15" hidden="1">
      <c r="A24" s="41"/>
      <c r="B24" s="86"/>
      <c r="C24" s="86"/>
      <c r="D24" s="87"/>
      <c r="E24" s="86"/>
      <c r="F24" s="86"/>
      <c r="G24" s="87" t="e">
        <f t="shared" si="0"/>
        <v>#DIV/0!</v>
      </c>
    </row>
    <row r="25" spans="1:7" ht="22.5" customHeight="1" hidden="1">
      <c r="A25" s="41"/>
      <c r="B25" s="86"/>
      <c r="C25" s="86"/>
      <c r="D25" s="87"/>
      <c r="E25" s="86"/>
      <c r="F25" s="86"/>
      <c r="G25" s="87" t="e">
        <f t="shared" si="0"/>
        <v>#DIV/0!</v>
      </c>
    </row>
    <row r="26" spans="1:7" ht="22.5" customHeight="1" hidden="1">
      <c r="A26" s="41"/>
      <c r="B26" s="86"/>
      <c r="C26" s="86"/>
      <c r="D26" s="87"/>
      <c r="E26" s="86"/>
      <c r="F26" s="86"/>
      <c r="G26" s="87" t="e">
        <f t="shared" si="0"/>
        <v>#DIV/0!</v>
      </c>
    </row>
    <row r="27" spans="1:7" ht="25.5" customHeight="1" hidden="1">
      <c r="A27" s="41"/>
      <c r="B27" s="86"/>
      <c r="C27" s="86"/>
      <c r="D27" s="87"/>
      <c r="E27" s="86"/>
      <c r="F27" s="86"/>
      <c r="G27" s="87" t="e">
        <f t="shared" si="0"/>
        <v>#DIV/0!</v>
      </c>
    </row>
    <row r="28" spans="1:7" ht="27.75" customHeight="1" hidden="1">
      <c r="A28" s="41"/>
      <c r="B28" s="86"/>
      <c r="C28" s="86"/>
      <c r="D28" s="87"/>
      <c r="E28" s="86"/>
      <c r="F28" s="86"/>
      <c r="G28" s="87" t="e">
        <f t="shared" si="0"/>
        <v>#DIV/0!</v>
      </c>
    </row>
    <row r="29" spans="1:7" ht="25.5" customHeight="1" hidden="1">
      <c r="A29" s="41"/>
      <c r="B29" s="86"/>
      <c r="C29" s="86"/>
      <c r="D29" s="87"/>
      <c r="E29" s="86"/>
      <c r="F29" s="86"/>
      <c r="G29" s="87" t="e">
        <f t="shared" si="0"/>
        <v>#DIV/0!</v>
      </c>
    </row>
    <row r="30" spans="1:7" ht="27" customHeight="1" hidden="1">
      <c r="A30" s="41"/>
      <c r="B30" s="86"/>
      <c r="C30" s="86"/>
      <c r="D30" s="87"/>
      <c r="E30" s="86"/>
      <c r="F30" s="86"/>
      <c r="G30" s="87" t="e">
        <f t="shared" si="0"/>
        <v>#DIV/0!</v>
      </c>
    </row>
    <row r="31" spans="1:7" ht="27" customHeight="1">
      <c r="A31" s="64" t="s">
        <v>55</v>
      </c>
      <c r="B31" s="66"/>
      <c r="C31" s="70"/>
      <c r="D31" s="87"/>
      <c r="E31" s="66">
        <v>128.2</v>
      </c>
      <c r="F31" s="70">
        <v>128.2</v>
      </c>
      <c r="G31" s="87">
        <f t="shared" si="0"/>
        <v>1</v>
      </c>
    </row>
    <row r="32" spans="1:7" ht="27" customHeight="1">
      <c r="A32" s="64" t="s">
        <v>56</v>
      </c>
      <c r="B32" s="69"/>
      <c r="C32" s="73"/>
      <c r="D32" s="87"/>
      <c r="E32" s="69">
        <v>13258</v>
      </c>
      <c r="F32" s="73">
        <v>13258</v>
      </c>
      <c r="G32" s="87">
        <f t="shared" si="0"/>
        <v>1</v>
      </c>
    </row>
    <row r="33" spans="1:7" ht="27" customHeight="1">
      <c r="A33" s="64" t="s">
        <v>57</v>
      </c>
      <c r="B33" s="69"/>
      <c r="C33" s="73"/>
      <c r="D33" s="87"/>
      <c r="E33" s="69">
        <v>76709</v>
      </c>
      <c r="F33" s="73">
        <v>76500</v>
      </c>
      <c r="G33" s="87">
        <f t="shared" si="0"/>
        <v>1.0027320261437909</v>
      </c>
    </row>
    <row r="34" spans="1:7" ht="15" hidden="1">
      <c r="A34" s="43"/>
      <c r="B34" s="86" t="s">
        <v>14</v>
      </c>
      <c r="C34" s="86" t="s">
        <v>14</v>
      </c>
      <c r="D34" s="87" t="e">
        <f>B34/C34</f>
        <v>#VALUE!</v>
      </c>
      <c r="E34" s="86" t="s">
        <v>14</v>
      </c>
      <c r="F34" s="86" t="s">
        <v>14</v>
      </c>
      <c r="G34" s="87" t="e">
        <f>F34/E34</f>
        <v>#VALUE!</v>
      </c>
    </row>
    <row r="35" spans="1:11" ht="33" customHeight="1" hidden="1">
      <c r="A35" s="43"/>
      <c r="B35" s="86" t="s">
        <v>14</v>
      </c>
      <c r="C35" s="86" t="s">
        <v>14</v>
      </c>
      <c r="D35" s="87" t="e">
        <f>B35/C35</f>
        <v>#VALUE!</v>
      </c>
      <c r="E35" s="86" t="s">
        <v>14</v>
      </c>
      <c r="F35" s="86" t="s">
        <v>14</v>
      </c>
      <c r="G35" s="87" t="e">
        <f>F35/E35</f>
        <v>#VALUE!</v>
      </c>
      <c r="K35" s="44"/>
    </row>
    <row r="36" spans="1:11" ht="33" customHeight="1">
      <c r="A36" s="74" t="s">
        <v>61</v>
      </c>
      <c r="B36" s="86">
        <v>1909.6</v>
      </c>
      <c r="C36" s="86">
        <v>1909.1</v>
      </c>
      <c r="D36" s="87">
        <f>B36/C36</f>
        <v>1.000261903514745</v>
      </c>
      <c r="E36" s="88"/>
      <c r="F36" s="86"/>
      <c r="G36" s="87"/>
      <c r="K36" s="44"/>
    </row>
    <row r="37" spans="1:11" ht="33" customHeight="1">
      <c r="A37" s="74" t="s">
        <v>62</v>
      </c>
      <c r="B37" s="86">
        <v>5.31</v>
      </c>
      <c r="C37" s="86">
        <v>5.31</v>
      </c>
      <c r="D37" s="87">
        <f>B37/C37</f>
        <v>1</v>
      </c>
      <c r="E37" s="88"/>
      <c r="F37" s="86"/>
      <c r="G37" s="87"/>
      <c r="K37" s="44"/>
    </row>
    <row r="38" spans="1:7" ht="15">
      <c r="A38" s="75" t="s">
        <v>63</v>
      </c>
      <c r="B38" s="88"/>
      <c r="C38" s="88"/>
      <c r="D38" s="89">
        <f>(D14+D15+D36+D37)/4</f>
        <v>1.0022528099705814</v>
      </c>
      <c r="E38" s="88"/>
      <c r="F38" s="88"/>
      <c r="G38" s="87">
        <f>(G14+G15+G16+G17+G31+G32+G33)/7</f>
        <v>1.1158592738638278</v>
      </c>
    </row>
    <row r="39" spans="1:7" ht="15">
      <c r="A39" s="82" t="s">
        <v>64</v>
      </c>
      <c r="B39" s="88" t="s">
        <v>24</v>
      </c>
      <c r="C39" s="88" t="s">
        <v>24</v>
      </c>
      <c r="D39" s="89">
        <v>1</v>
      </c>
      <c r="E39" s="88" t="s">
        <v>24</v>
      </c>
      <c r="F39" s="88" t="s">
        <v>24</v>
      </c>
      <c r="G39" s="87">
        <v>1</v>
      </c>
    </row>
    <row r="40" spans="1:7" ht="15">
      <c r="A40" s="25"/>
      <c r="B40" s="25"/>
      <c r="C40" s="25"/>
      <c r="D40" s="81"/>
      <c r="E40" s="25"/>
      <c r="F40" s="76"/>
      <c r="G40" s="77"/>
    </row>
    <row r="41" spans="1:7" ht="15">
      <c r="A41" s="46" t="s">
        <v>43</v>
      </c>
      <c r="B41" s="25"/>
      <c r="C41" s="25"/>
      <c r="D41" s="25"/>
      <c r="E41" s="25"/>
      <c r="F41" s="2"/>
      <c r="G41" s="2"/>
    </row>
    <row r="42" spans="1:7" ht="16.5">
      <c r="A42" s="7" t="s">
        <v>67</v>
      </c>
      <c r="B42" s="78">
        <f>G38*100</f>
        <v>111.58592738638278</v>
      </c>
      <c r="C42" s="29"/>
      <c r="D42" s="23"/>
      <c r="E42" s="2"/>
      <c r="F42" s="2"/>
      <c r="G42" s="2"/>
    </row>
    <row r="43" spans="1:7" ht="15">
      <c r="A43" s="46" t="s">
        <v>45</v>
      </c>
      <c r="B43" s="25"/>
      <c r="C43" s="25"/>
      <c r="D43" s="25"/>
      <c r="E43" s="25"/>
      <c r="F43" s="2"/>
      <c r="G43" s="2"/>
    </row>
    <row r="44" spans="1:7" ht="16.5">
      <c r="A44" s="7" t="s">
        <v>68</v>
      </c>
      <c r="B44" s="78">
        <f>D38*100</f>
        <v>100.22528099705814</v>
      </c>
      <c r="C44" s="29"/>
      <c r="D44" s="23"/>
      <c r="E44" s="2"/>
      <c r="F44" s="2"/>
      <c r="G44" s="2"/>
    </row>
    <row r="45" spans="1:7" ht="15">
      <c r="A45" s="46" t="s">
        <v>44</v>
      </c>
      <c r="B45" s="25"/>
      <c r="C45" s="25"/>
      <c r="D45" s="25"/>
      <c r="E45" s="2"/>
      <c r="F45" s="2"/>
      <c r="G45" s="2"/>
    </row>
    <row r="46" spans="1:7" ht="16.5">
      <c r="A46" s="7" t="s">
        <v>65</v>
      </c>
      <c r="B46" s="7">
        <f>G39*100</f>
        <v>100</v>
      </c>
      <c r="C46" s="31"/>
      <c r="D46" s="2"/>
      <c r="E46" s="2"/>
      <c r="F46" s="2"/>
      <c r="G46" s="2"/>
    </row>
    <row r="47" spans="1:7" ht="15">
      <c r="A47" s="46" t="s">
        <v>66</v>
      </c>
      <c r="B47" s="25"/>
      <c r="C47" s="25"/>
      <c r="D47" s="25"/>
      <c r="E47" s="2"/>
      <c r="F47" s="2"/>
      <c r="G47" s="2"/>
    </row>
    <row r="48" spans="1:7" ht="16.5">
      <c r="A48" s="7" t="s">
        <v>69</v>
      </c>
      <c r="B48" s="7">
        <f>D39*100</f>
        <v>100</v>
      </c>
      <c r="C48" s="31"/>
      <c r="D48" s="2"/>
      <c r="E48" s="2"/>
      <c r="F48" s="2"/>
      <c r="G48" s="2"/>
    </row>
    <row r="49" spans="1:7" ht="15">
      <c r="A49" s="46" t="s">
        <v>50</v>
      </c>
      <c r="B49" s="25"/>
      <c r="C49" s="25"/>
      <c r="D49" s="25"/>
      <c r="E49" s="25"/>
      <c r="F49" s="25"/>
      <c r="G49" s="2"/>
    </row>
    <row r="50" spans="1:7" ht="15" hidden="1">
      <c r="A50" s="7"/>
      <c r="B50" s="23"/>
      <c r="C50" s="2"/>
      <c r="D50" s="2"/>
      <c r="E50" s="2"/>
      <c r="F50" s="2"/>
      <c r="G50" s="2"/>
    </row>
    <row r="51" spans="1:7" ht="16.5">
      <c r="A51" s="7" t="s">
        <v>70</v>
      </c>
      <c r="B51" s="32">
        <f>B42/B44</f>
        <v>1.113351105392841</v>
      </c>
      <c r="C51" s="2"/>
      <c r="D51" s="2"/>
      <c r="E51" s="2"/>
      <c r="F51" s="2"/>
      <c r="G51" s="2"/>
    </row>
    <row r="52" spans="1:7" ht="46.5" customHeight="1">
      <c r="A52" s="110" t="s">
        <v>82</v>
      </c>
      <c r="B52" s="110"/>
      <c r="C52" s="110"/>
      <c r="D52" s="110"/>
      <c r="E52" s="110"/>
      <c r="F52" s="110"/>
      <c r="G52" s="110"/>
    </row>
    <row r="53" spans="1:7" ht="15">
      <c r="A53" s="6" t="s">
        <v>15</v>
      </c>
      <c r="B53" s="2"/>
      <c r="C53" s="2"/>
      <c r="D53" s="2"/>
      <c r="E53" s="2"/>
      <c r="F53" s="2"/>
      <c r="G53" s="2"/>
    </row>
    <row r="54" spans="1:7" ht="30.75" customHeight="1">
      <c r="A54" s="114" t="s">
        <v>16</v>
      </c>
      <c r="B54" s="114"/>
      <c r="C54" s="114"/>
      <c r="D54" s="114"/>
      <c r="E54" s="114"/>
      <c r="F54" s="114"/>
      <c r="G54" s="114"/>
    </row>
    <row r="55" spans="1:7" ht="15">
      <c r="A55" s="7" t="s">
        <v>71</v>
      </c>
      <c r="B55" s="29">
        <f>B42+B46+25</f>
        <v>236.58592738638276</v>
      </c>
      <c r="C55" s="2"/>
      <c r="D55" s="2"/>
      <c r="E55" s="2"/>
      <c r="F55" s="2"/>
      <c r="G55" s="2"/>
    </row>
    <row r="56" spans="1:7" ht="31.5" customHeight="1">
      <c r="A56" s="115" t="s">
        <v>95</v>
      </c>
      <c r="B56" s="115"/>
      <c r="C56" s="115"/>
      <c r="D56" s="115"/>
      <c r="E56" s="115"/>
      <c r="F56" s="115"/>
      <c r="G56" s="115"/>
    </row>
    <row r="57" spans="1:7" ht="15.75">
      <c r="A57" s="100"/>
      <c r="B57" s="100"/>
      <c r="C57" s="100"/>
      <c r="D57" s="100"/>
      <c r="E57" s="100"/>
      <c r="F57" s="100"/>
      <c r="G57" s="100"/>
    </row>
    <row r="58" spans="1:7" ht="31.5" customHeight="1">
      <c r="A58" s="114"/>
      <c r="B58" s="114"/>
      <c r="C58" s="114"/>
      <c r="D58" s="114"/>
      <c r="E58" s="114"/>
      <c r="F58" s="114"/>
      <c r="G58" s="114"/>
    </row>
    <row r="59" spans="1:7" ht="15.75">
      <c r="A59" s="100" t="s">
        <v>10</v>
      </c>
      <c r="B59" s="100"/>
      <c r="C59" s="100"/>
      <c r="D59" s="100"/>
      <c r="E59" s="100"/>
      <c r="F59" s="100"/>
      <c r="G59" s="100"/>
    </row>
    <row r="60" spans="1:18" ht="31.5" customHeight="1">
      <c r="A60" s="111" t="s">
        <v>7</v>
      </c>
      <c r="B60" s="113" t="s">
        <v>59</v>
      </c>
      <c r="C60" s="113"/>
      <c r="D60" s="113"/>
      <c r="E60" s="113" t="s">
        <v>60</v>
      </c>
      <c r="F60" s="113"/>
      <c r="G60" s="113"/>
      <c r="M60" s="109"/>
      <c r="N60" s="109"/>
      <c r="O60" s="109"/>
      <c r="P60" s="109"/>
      <c r="Q60" s="109"/>
      <c r="R60" s="109"/>
    </row>
    <row r="61" spans="1:7" ht="22.5">
      <c r="A61" s="112"/>
      <c r="B61" s="22" t="s">
        <v>0</v>
      </c>
      <c r="C61" s="22" t="s">
        <v>11</v>
      </c>
      <c r="D61" s="22" t="s">
        <v>12</v>
      </c>
      <c r="E61" s="22" t="s">
        <v>0</v>
      </c>
      <c r="F61" s="22" t="s">
        <v>11</v>
      </c>
      <c r="G61" s="22" t="s">
        <v>12</v>
      </c>
    </row>
    <row r="62" spans="1:7" ht="29.25" customHeight="1">
      <c r="A62" s="65" t="s">
        <v>84</v>
      </c>
      <c r="B62" s="22"/>
      <c r="C62" s="22"/>
      <c r="D62" s="22"/>
      <c r="E62" s="22"/>
      <c r="F62" s="22"/>
      <c r="G62" s="22"/>
    </row>
    <row r="63" spans="1:7" ht="15">
      <c r="A63" s="9" t="s">
        <v>13</v>
      </c>
      <c r="B63" s="24" t="s">
        <v>14</v>
      </c>
      <c r="C63" s="24" t="s">
        <v>14</v>
      </c>
      <c r="D63" s="24" t="s">
        <v>14</v>
      </c>
      <c r="E63" s="24" t="s">
        <v>14</v>
      </c>
      <c r="F63" s="24" t="s">
        <v>14</v>
      </c>
      <c r="G63" s="24" t="s">
        <v>14</v>
      </c>
    </row>
    <row r="64" spans="1:7" ht="45" customHeight="1">
      <c r="A64" s="64" t="s">
        <v>85</v>
      </c>
      <c r="B64" s="86"/>
      <c r="C64" s="86"/>
      <c r="D64" s="73"/>
      <c r="E64" s="73">
        <v>160000</v>
      </c>
      <c r="F64" s="73">
        <v>160000</v>
      </c>
      <c r="G64" s="87">
        <f>E64/F64</f>
        <v>1</v>
      </c>
    </row>
    <row r="65" spans="1:17" ht="38.25">
      <c r="A65" s="64" t="s">
        <v>86</v>
      </c>
      <c r="B65" s="86">
        <v>20.89</v>
      </c>
      <c r="C65" s="86">
        <v>20.89</v>
      </c>
      <c r="D65" s="71">
        <f>B65/C65</f>
        <v>1</v>
      </c>
      <c r="E65" s="71">
        <v>71.89</v>
      </c>
      <c r="F65" s="71">
        <v>71.89</v>
      </c>
      <c r="G65" s="87">
        <f aca="true" t="shared" si="1" ref="G65:G80">E65/F65</f>
        <v>1</v>
      </c>
      <c r="L65" s="108"/>
      <c r="M65" s="108"/>
      <c r="N65" s="108"/>
      <c r="O65" s="108"/>
      <c r="P65" s="108"/>
      <c r="Q65" s="108"/>
    </row>
    <row r="66" spans="1:17" ht="25.5">
      <c r="A66" s="64" t="s">
        <v>87</v>
      </c>
      <c r="B66" s="67"/>
      <c r="C66" s="71"/>
      <c r="D66" s="80"/>
      <c r="E66" s="80">
        <v>43876.19</v>
      </c>
      <c r="F66" s="80">
        <v>43876.19</v>
      </c>
      <c r="G66" s="87">
        <f t="shared" si="1"/>
        <v>1</v>
      </c>
      <c r="J66" s="64"/>
      <c r="L66" s="42"/>
      <c r="M66" s="42"/>
      <c r="N66" s="42"/>
      <c r="O66" s="42"/>
      <c r="P66" s="42"/>
      <c r="Q66" s="42"/>
    </row>
    <row r="67" spans="1:17" ht="25.5">
      <c r="A67" s="64" t="s">
        <v>88</v>
      </c>
      <c r="B67" s="68"/>
      <c r="C67" s="72"/>
      <c r="D67" s="80"/>
      <c r="E67" s="80">
        <v>86777.78</v>
      </c>
      <c r="F67" s="80">
        <v>86777.78</v>
      </c>
      <c r="G67" s="87">
        <f t="shared" si="1"/>
        <v>1</v>
      </c>
      <c r="J67" s="64"/>
      <c r="L67" s="42"/>
      <c r="M67" s="42"/>
      <c r="N67" s="42"/>
      <c r="O67" s="42"/>
      <c r="P67" s="42"/>
      <c r="Q67" s="42"/>
    </row>
    <row r="68" spans="1:17" ht="15" customHeight="1" hidden="1">
      <c r="A68" s="64" t="s">
        <v>55</v>
      </c>
      <c r="B68" s="66"/>
      <c r="C68" s="70"/>
      <c r="D68" s="87"/>
      <c r="E68" s="66">
        <v>128.2</v>
      </c>
      <c r="F68" s="70">
        <v>128.2</v>
      </c>
      <c r="G68" s="87">
        <f t="shared" si="1"/>
        <v>1</v>
      </c>
      <c r="J68" s="64"/>
      <c r="L68" s="42"/>
      <c r="M68" s="42"/>
      <c r="N68" s="42"/>
      <c r="O68" s="42"/>
      <c r="P68" s="42"/>
      <c r="Q68" s="42"/>
    </row>
    <row r="69" spans="1:17" ht="15" customHeight="1" hidden="1">
      <c r="A69" s="64" t="s">
        <v>56</v>
      </c>
      <c r="B69" s="69"/>
      <c r="C69" s="73"/>
      <c r="D69" s="87"/>
      <c r="E69" s="69">
        <v>13258</v>
      </c>
      <c r="F69" s="73">
        <v>13258</v>
      </c>
      <c r="G69" s="87">
        <f t="shared" si="1"/>
        <v>1</v>
      </c>
      <c r="J69" s="64"/>
      <c r="L69" s="42"/>
      <c r="M69" s="42"/>
      <c r="N69" s="42"/>
      <c r="O69" s="42"/>
      <c r="P69" s="42"/>
      <c r="Q69" s="42"/>
    </row>
    <row r="70" spans="1:17" ht="25.5" hidden="1">
      <c r="A70" s="64" t="s">
        <v>57</v>
      </c>
      <c r="B70" s="69"/>
      <c r="C70" s="73"/>
      <c r="D70" s="87"/>
      <c r="E70" s="69">
        <v>76709</v>
      </c>
      <c r="F70" s="73">
        <v>76500</v>
      </c>
      <c r="G70" s="87">
        <f t="shared" si="1"/>
        <v>1.0027320261437909</v>
      </c>
      <c r="J70" s="64"/>
      <c r="L70" s="42"/>
      <c r="M70" s="42"/>
      <c r="N70" s="42"/>
      <c r="O70" s="42"/>
      <c r="P70" s="42"/>
      <c r="Q70" s="42"/>
    </row>
    <row r="71" spans="1:17" ht="15" hidden="1">
      <c r="A71" s="41"/>
      <c r="B71" s="86"/>
      <c r="C71" s="86"/>
      <c r="D71" s="87"/>
      <c r="E71" s="86"/>
      <c r="F71" s="86"/>
      <c r="G71" s="87" t="e">
        <f t="shared" si="1"/>
        <v>#DIV/0!</v>
      </c>
      <c r="J71" s="64"/>
      <c r="L71" s="42"/>
      <c r="M71" s="42"/>
      <c r="N71" s="42"/>
      <c r="O71" s="42"/>
      <c r="P71" s="42"/>
      <c r="Q71" s="42"/>
    </row>
    <row r="72" spans="1:17" ht="15" hidden="1">
      <c r="A72" s="41"/>
      <c r="B72" s="86"/>
      <c r="C72" s="86"/>
      <c r="D72" s="87"/>
      <c r="E72" s="86"/>
      <c r="F72" s="86"/>
      <c r="G72" s="87" t="e">
        <f t="shared" si="1"/>
        <v>#DIV/0!</v>
      </c>
      <c r="J72" s="64"/>
      <c r="L72" s="42"/>
      <c r="M72" s="42"/>
      <c r="N72" s="42"/>
      <c r="O72" s="42"/>
      <c r="P72" s="42"/>
      <c r="Q72" s="42"/>
    </row>
    <row r="73" spans="1:17" ht="15" hidden="1">
      <c r="A73" s="41"/>
      <c r="B73" s="86"/>
      <c r="C73" s="86"/>
      <c r="D73" s="87"/>
      <c r="E73" s="86"/>
      <c r="F73" s="86"/>
      <c r="G73" s="87" t="e">
        <f t="shared" si="1"/>
        <v>#DIV/0!</v>
      </c>
      <c r="L73" s="42"/>
      <c r="M73" s="42"/>
      <c r="N73" s="42"/>
      <c r="O73" s="42"/>
      <c r="P73" s="42"/>
      <c r="Q73" s="42"/>
    </row>
    <row r="74" spans="1:7" ht="15" hidden="1">
      <c r="A74" s="41"/>
      <c r="B74" s="86"/>
      <c r="C74" s="86"/>
      <c r="D74" s="87"/>
      <c r="E74" s="86"/>
      <c r="F74" s="86"/>
      <c r="G74" s="87" t="e">
        <f t="shared" si="1"/>
        <v>#DIV/0!</v>
      </c>
    </row>
    <row r="75" spans="1:7" ht="22.5" customHeight="1" hidden="1">
      <c r="A75" s="41"/>
      <c r="B75" s="86"/>
      <c r="C75" s="86"/>
      <c r="D75" s="87"/>
      <c r="E75" s="86"/>
      <c r="F75" s="86"/>
      <c r="G75" s="87" t="e">
        <f t="shared" si="1"/>
        <v>#DIV/0!</v>
      </c>
    </row>
    <row r="76" spans="1:7" ht="22.5" customHeight="1" hidden="1">
      <c r="A76" s="41"/>
      <c r="B76" s="86"/>
      <c r="C76" s="86"/>
      <c r="D76" s="87"/>
      <c r="E76" s="86"/>
      <c r="F76" s="86"/>
      <c r="G76" s="87" t="e">
        <f t="shared" si="1"/>
        <v>#DIV/0!</v>
      </c>
    </row>
    <row r="77" spans="1:7" ht="25.5" customHeight="1" hidden="1">
      <c r="A77" s="41"/>
      <c r="B77" s="86"/>
      <c r="C77" s="86"/>
      <c r="D77" s="87"/>
      <c r="E77" s="86"/>
      <c r="F77" s="86"/>
      <c r="G77" s="87" t="e">
        <f t="shared" si="1"/>
        <v>#DIV/0!</v>
      </c>
    </row>
    <row r="78" spans="1:7" ht="27.75" customHeight="1" hidden="1">
      <c r="A78" s="41"/>
      <c r="B78" s="86"/>
      <c r="C78" s="86"/>
      <c r="D78" s="87"/>
      <c r="E78" s="86"/>
      <c r="F78" s="86"/>
      <c r="G78" s="87" t="e">
        <f t="shared" si="1"/>
        <v>#DIV/0!</v>
      </c>
    </row>
    <row r="79" spans="1:7" ht="25.5" customHeight="1" hidden="1">
      <c r="A79" s="41"/>
      <c r="B79" s="86"/>
      <c r="C79" s="86"/>
      <c r="D79" s="87"/>
      <c r="E79" s="86"/>
      <c r="F79" s="86"/>
      <c r="G79" s="87" t="e">
        <f t="shared" si="1"/>
        <v>#DIV/0!</v>
      </c>
    </row>
    <row r="80" spans="1:7" ht="27" customHeight="1" hidden="1">
      <c r="A80" s="41"/>
      <c r="B80" s="86"/>
      <c r="C80" s="86"/>
      <c r="D80" s="87"/>
      <c r="E80" s="86"/>
      <c r="F80" s="86"/>
      <c r="G80" s="87" t="e">
        <f t="shared" si="1"/>
        <v>#DIV/0!</v>
      </c>
    </row>
    <row r="81" spans="1:7" ht="15">
      <c r="A81" s="75" t="s">
        <v>63</v>
      </c>
      <c r="B81" s="88"/>
      <c r="C81" s="88"/>
      <c r="D81" s="89">
        <f>D65</f>
        <v>1</v>
      </c>
      <c r="E81" s="88"/>
      <c r="F81" s="88"/>
      <c r="G81" s="87">
        <f>(G64+G65+G66+G67)/4</f>
        <v>1</v>
      </c>
    </row>
    <row r="82" spans="1:7" ht="15">
      <c r="A82" s="82" t="s">
        <v>64</v>
      </c>
      <c r="B82" s="88" t="s">
        <v>24</v>
      </c>
      <c r="C82" s="88" t="s">
        <v>24</v>
      </c>
      <c r="D82" s="89">
        <v>1</v>
      </c>
      <c r="E82" s="88" t="s">
        <v>24</v>
      </c>
      <c r="F82" s="88" t="s">
        <v>24</v>
      </c>
      <c r="G82" s="87">
        <v>1</v>
      </c>
    </row>
    <row r="83" spans="1:7" ht="15">
      <c r="A83" s="25"/>
      <c r="B83" s="25"/>
      <c r="C83" s="25"/>
      <c r="D83" s="81"/>
      <c r="E83" s="25"/>
      <c r="F83" s="76"/>
      <c r="G83" s="77"/>
    </row>
    <row r="84" spans="1:7" ht="15">
      <c r="A84" s="46" t="s">
        <v>43</v>
      </c>
      <c r="B84" s="25"/>
      <c r="C84" s="25"/>
      <c r="D84" s="25"/>
      <c r="E84" s="25"/>
      <c r="F84" s="2"/>
      <c r="G84" s="2"/>
    </row>
    <row r="85" spans="1:7" ht="16.5">
      <c r="A85" s="7" t="s">
        <v>67</v>
      </c>
      <c r="B85" s="78">
        <f>G81*100</f>
        <v>100</v>
      </c>
      <c r="C85" s="29"/>
      <c r="D85" s="23"/>
      <c r="E85" s="2"/>
      <c r="F85" s="2"/>
      <c r="G85" s="2"/>
    </row>
    <row r="86" spans="1:7" ht="15">
      <c r="A86" s="46" t="s">
        <v>45</v>
      </c>
      <c r="B86" s="25"/>
      <c r="C86" s="25"/>
      <c r="D86" s="25"/>
      <c r="E86" s="25"/>
      <c r="F86" s="2"/>
      <c r="G86" s="2"/>
    </row>
    <row r="87" spans="1:7" ht="16.5">
      <c r="A87" s="7" t="s">
        <v>68</v>
      </c>
      <c r="B87" s="78">
        <f>D81*100</f>
        <v>100</v>
      </c>
      <c r="C87" s="29"/>
      <c r="D87" s="23"/>
      <c r="E87" s="2"/>
      <c r="F87" s="2"/>
      <c r="G87" s="2"/>
    </row>
    <row r="88" spans="1:7" ht="15">
      <c r="A88" s="46" t="s">
        <v>44</v>
      </c>
      <c r="B88" s="25"/>
      <c r="C88" s="25"/>
      <c r="D88" s="25"/>
      <c r="E88" s="2"/>
      <c r="F88" s="2"/>
      <c r="G88" s="2"/>
    </row>
    <row r="89" spans="1:7" ht="16.5">
      <c r="A89" s="7" t="s">
        <v>65</v>
      </c>
      <c r="B89" s="7">
        <f>G82*100</f>
        <v>100</v>
      </c>
      <c r="C89" s="31"/>
      <c r="D89" s="2"/>
      <c r="E89" s="2"/>
      <c r="F89" s="2"/>
      <c r="G89" s="2"/>
    </row>
    <row r="90" spans="1:7" ht="15">
      <c r="A90" s="46" t="s">
        <v>66</v>
      </c>
      <c r="B90" s="25"/>
      <c r="C90" s="25"/>
      <c r="D90" s="25"/>
      <c r="E90" s="2"/>
      <c r="F90" s="2"/>
      <c r="G90" s="2"/>
    </row>
    <row r="91" spans="1:7" ht="16.5">
      <c r="A91" s="7" t="s">
        <v>69</v>
      </c>
      <c r="B91" s="7">
        <f>B85/B87</f>
        <v>1</v>
      </c>
      <c r="C91" s="31"/>
      <c r="D91" s="2"/>
      <c r="E91" s="2"/>
      <c r="F91" s="2"/>
      <c r="G91" s="2"/>
    </row>
    <row r="92" spans="1:7" ht="15">
      <c r="A92" s="46" t="s">
        <v>50</v>
      </c>
      <c r="B92" s="25"/>
      <c r="C92" s="25"/>
      <c r="D92" s="25"/>
      <c r="E92" s="25"/>
      <c r="F92" s="25"/>
      <c r="G92" s="2"/>
    </row>
    <row r="93" spans="1:7" ht="15" hidden="1">
      <c r="A93" s="7"/>
      <c r="B93" s="23"/>
      <c r="C93" s="2"/>
      <c r="D93" s="2"/>
      <c r="E93" s="2"/>
      <c r="F93" s="2"/>
      <c r="G93" s="2"/>
    </row>
    <row r="94" spans="1:7" ht="16.5">
      <c r="A94" s="7" t="s">
        <v>70</v>
      </c>
      <c r="B94" s="32">
        <f>B85/B87</f>
        <v>1</v>
      </c>
      <c r="C94" s="2"/>
      <c r="D94" s="2"/>
      <c r="E94" s="2"/>
      <c r="F94" s="2"/>
      <c r="G94" s="2"/>
    </row>
    <row r="95" spans="1:7" ht="46.5" customHeight="1">
      <c r="A95" s="110" t="s">
        <v>96</v>
      </c>
      <c r="B95" s="110"/>
      <c r="C95" s="110"/>
      <c r="D95" s="110"/>
      <c r="E95" s="110"/>
      <c r="F95" s="110"/>
      <c r="G95" s="110"/>
    </row>
    <row r="96" spans="1:7" ht="15">
      <c r="A96" s="6" t="s">
        <v>15</v>
      </c>
      <c r="B96" s="2"/>
      <c r="C96" s="2"/>
      <c r="D96" s="2"/>
      <c r="E96" s="2"/>
      <c r="F96" s="2"/>
      <c r="G96" s="2"/>
    </row>
    <row r="97" spans="1:7" ht="30.75" customHeight="1">
      <c r="A97" s="114" t="s">
        <v>16</v>
      </c>
      <c r="B97" s="114"/>
      <c r="C97" s="114"/>
      <c r="D97" s="114"/>
      <c r="E97" s="114"/>
      <c r="F97" s="114"/>
      <c r="G97" s="114"/>
    </row>
    <row r="98" spans="1:7" ht="15">
      <c r="A98" s="7" t="s">
        <v>71</v>
      </c>
      <c r="B98" s="29">
        <f>B85+B89+25</f>
        <v>225</v>
      </c>
      <c r="C98" s="2"/>
      <c r="D98" s="2"/>
      <c r="E98" s="2"/>
      <c r="F98" s="2"/>
      <c r="G98" s="2"/>
    </row>
    <row r="99" spans="1:7" ht="31.5" customHeight="1">
      <c r="A99" s="115" t="s">
        <v>95</v>
      </c>
      <c r="B99" s="115"/>
      <c r="C99" s="115"/>
      <c r="D99" s="115"/>
      <c r="E99" s="115"/>
      <c r="F99" s="115"/>
      <c r="G99" s="115"/>
    </row>
    <row r="100" spans="1:7" ht="15.75">
      <c r="A100" s="100" t="s">
        <v>10</v>
      </c>
      <c r="B100" s="100"/>
      <c r="C100" s="100"/>
      <c r="D100" s="100"/>
      <c r="E100" s="100"/>
      <c r="F100" s="100"/>
      <c r="G100" s="100"/>
    </row>
    <row r="101" spans="1:18" ht="31.5" customHeight="1">
      <c r="A101" s="111" t="s">
        <v>7</v>
      </c>
      <c r="B101" s="113" t="s">
        <v>59</v>
      </c>
      <c r="C101" s="113"/>
      <c r="D101" s="113"/>
      <c r="E101" s="113" t="s">
        <v>60</v>
      </c>
      <c r="F101" s="113"/>
      <c r="G101" s="113"/>
      <c r="M101" s="109"/>
      <c r="N101" s="109"/>
      <c r="O101" s="109"/>
      <c r="P101" s="109"/>
      <c r="Q101" s="109"/>
      <c r="R101" s="109"/>
    </row>
    <row r="102" spans="1:7" ht="22.5">
      <c r="A102" s="112"/>
      <c r="B102" s="22" t="s">
        <v>0</v>
      </c>
      <c r="C102" s="22" t="s">
        <v>11</v>
      </c>
      <c r="D102" s="22" t="s">
        <v>12</v>
      </c>
      <c r="E102" s="22" t="s">
        <v>0</v>
      </c>
      <c r="F102" s="22" t="s">
        <v>11</v>
      </c>
      <c r="G102" s="22" t="s">
        <v>12</v>
      </c>
    </row>
    <row r="103" spans="1:7" ht="29.25" customHeight="1">
      <c r="A103" s="65" t="s">
        <v>90</v>
      </c>
      <c r="B103" s="22"/>
      <c r="C103" s="22"/>
      <c r="D103" s="22"/>
      <c r="E103" s="22"/>
      <c r="F103" s="22"/>
      <c r="G103" s="22"/>
    </row>
    <row r="104" spans="1:7" ht="15">
      <c r="A104" s="9" t="s">
        <v>13</v>
      </c>
      <c r="B104" s="24" t="s">
        <v>14</v>
      </c>
      <c r="C104" s="24" t="s">
        <v>14</v>
      </c>
      <c r="D104" s="24" t="s">
        <v>14</v>
      </c>
      <c r="E104" s="24" t="s">
        <v>14</v>
      </c>
      <c r="F104" s="24" t="s">
        <v>14</v>
      </c>
      <c r="G104" s="24" t="s">
        <v>14</v>
      </c>
    </row>
    <row r="105" spans="1:7" ht="45" customHeight="1">
      <c r="A105" s="64" t="s">
        <v>91</v>
      </c>
      <c r="B105" s="86"/>
      <c r="C105" s="86"/>
      <c r="D105" s="73"/>
      <c r="E105" s="66">
        <v>2.8</v>
      </c>
      <c r="F105" s="66">
        <v>2.8</v>
      </c>
      <c r="G105" s="87">
        <f>E105/F105</f>
        <v>1</v>
      </c>
    </row>
    <row r="106" spans="1:17" ht="38.25">
      <c r="A106" s="64" t="s">
        <v>92</v>
      </c>
      <c r="B106" s="86"/>
      <c r="C106" s="86"/>
      <c r="D106" s="71"/>
      <c r="E106" s="66">
        <v>3.3</v>
      </c>
      <c r="F106" s="66">
        <v>3.3</v>
      </c>
      <c r="G106" s="87">
        <f aca="true" t="shared" si="2" ref="G106:G119">E106/F106</f>
        <v>1</v>
      </c>
      <c r="L106" s="108"/>
      <c r="M106" s="108"/>
      <c r="N106" s="108"/>
      <c r="O106" s="108"/>
      <c r="P106" s="108"/>
      <c r="Q106" s="108"/>
    </row>
    <row r="107" spans="1:17" ht="15" customHeight="1" hidden="1">
      <c r="A107" s="64" t="s">
        <v>55</v>
      </c>
      <c r="B107" s="66"/>
      <c r="C107" s="70"/>
      <c r="D107" s="87"/>
      <c r="E107" s="66">
        <v>128.2</v>
      </c>
      <c r="F107" s="70">
        <v>128.2</v>
      </c>
      <c r="G107" s="87">
        <f t="shared" si="2"/>
        <v>1</v>
      </c>
      <c r="J107" s="64"/>
      <c r="L107" s="42"/>
      <c r="M107" s="42"/>
      <c r="N107" s="42"/>
      <c r="O107" s="42"/>
      <c r="P107" s="42"/>
      <c r="Q107" s="42"/>
    </row>
    <row r="108" spans="1:17" ht="15" customHeight="1" hidden="1">
      <c r="A108" s="64" t="s">
        <v>56</v>
      </c>
      <c r="B108" s="69"/>
      <c r="C108" s="73"/>
      <c r="D108" s="87"/>
      <c r="E108" s="69">
        <v>13258</v>
      </c>
      <c r="F108" s="73">
        <v>13258</v>
      </c>
      <c r="G108" s="87">
        <f t="shared" si="2"/>
        <v>1</v>
      </c>
      <c r="J108" s="64"/>
      <c r="L108" s="42"/>
      <c r="M108" s="42"/>
      <c r="N108" s="42"/>
      <c r="O108" s="42"/>
      <c r="P108" s="42"/>
      <c r="Q108" s="42"/>
    </row>
    <row r="109" spans="1:17" ht="25.5" hidden="1">
      <c r="A109" s="64" t="s">
        <v>57</v>
      </c>
      <c r="B109" s="69"/>
      <c r="C109" s="73"/>
      <c r="D109" s="87"/>
      <c r="E109" s="69">
        <v>76709</v>
      </c>
      <c r="F109" s="73">
        <v>76500</v>
      </c>
      <c r="G109" s="87">
        <f t="shared" si="2"/>
        <v>1.0027320261437909</v>
      </c>
      <c r="J109" s="64"/>
      <c r="L109" s="42"/>
      <c r="M109" s="42"/>
      <c r="N109" s="42"/>
      <c r="O109" s="42"/>
      <c r="P109" s="42"/>
      <c r="Q109" s="42"/>
    </row>
    <row r="110" spans="1:17" ht="15" hidden="1">
      <c r="A110" s="41"/>
      <c r="B110" s="86"/>
      <c r="C110" s="86"/>
      <c r="D110" s="87"/>
      <c r="E110" s="86"/>
      <c r="F110" s="86"/>
      <c r="G110" s="87" t="e">
        <f t="shared" si="2"/>
        <v>#DIV/0!</v>
      </c>
      <c r="J110" s="64"/>
      <c r="L110" s="42"/>
      <c r="M110" s="42"/>
      <c r="N110" s="42"/>
      <c r="O110" s="42"/>
      <c r="P110" s="42"/>
      <c r="Q110" s="42"/>
    </row>
    <row r="111" spans="1:17" ht="15" hidden="1">
      <c r="A111" s="41"/>
      <c r="B111" s="86"/>
      <c r="C111" s="86"/>
      <c r="D111" s="87"/>
      <c r="E111" s="86"/>
      <c r="F111" s="86"/>
      <c r="G111" s="87" t="e">
        <f t="shared" si="2"/>
        <v>#DIV/0!</v>
      </c>
      <c r="J111" s="64"/>
      <c r="L111" s="42"/>
      <c r="M111" s="42"/>
      <c r="N111" s="42"/>
      <c r="O111" s="42"/>
      <c r="P111" s="42"/>
      <c r="Q111" s="42"/>
    </row>
    <row r="112" spans="1:17" ht="15" hidden="1">
      <c r="A112" s="41"/>
      <c r="B112" s="86"/>
      <c r="C112" s="86"/>
      <c r="D112" s="87"/>
      <c r="E112" s="86"/>
      <c r="F112" s="86"/>
      <c r="G112" s="87" t="e">
        <f t="shared" si="2"/>
        <v>#DIV/0!</v>
      </c>
      <c r="L112" s="42"/>
      <c r="M112" s="42"/>
      <c r="N112" s="42"/>
      <c r="O112" s="42"/>
      <c r="P112" s="42"/>
      <c r="Q112" s="42"/>
    </row>
    <row r="113" spans="1:7" ht="15" hidden="1">
      <c r="A113" s="41"/>
      <c r="B113" s="86"/>
      <c r="C113" s="86"/>
      <c r="D113" s="87"/>
      <c r="E113" s="86"/>
      <c r="F113" s="86"/>
      <c r="G113" s="87" t="e">
        <f t="shared" si="2"/>
        <v>#DIV/0!</v>
      </c>
    </row>
    <row r="114" spans="1:7" ht="22.5" customHeight="1" hidden="1">
      <c r="A114" s="41"/>
      <c r="B114" s="86"/>
      <c r="C114" s="86"/>
      <c r="D114" s="87"/>
      <c r="E114" s="86"/>
      <c r="F114" s="86"/>
      <c r="G114" s="87" t="e">
        <f t="shared" si="2"/>
        <v>#DIV/0!</v>
      </c>
    </row>
    <row r="115" spans="1:7" ht="22.5" customHeight="1" hidden="1">
      <c r="A115" s="41"/>
      <c r="B115" s="86"/>
      <c r="C115" s="86"/>
      <c r="D115" s="87"/>
      <c r="E115" s="86"/>
      <c r="F115" s="86"/>
      <c r="G115" s="87" t="e">
        <f t="shared" si="2"/>
        <v>#DIV/0!</v>
      </c>
    </row>
    <row r="116" spans="1:7" ht="25.5" customHeight="1" hidden="1">
      <c r="A116" s="41"/>
      <c r="B116" s="86"/>
      <c r="C116" s="86"/>
      <c r="D116" s="87"/>
      <c r="E116" s="86"/>
      <c r="F116" s="86"/>
      <c r="G116" s="87" t="e">
        <f t="shared" si="2"/>
        <v>#DIV/0!</v>
      </c>
    </row>
    <row r="117" spans="1:7" ht="27.75" customHeight="1" hidden="1">
      <c r="A117" s="41"/>
      <c r="B117" s="86"/>
      <c r="C117" s="86"/>
      <c r="D117" s="87"/>
      <c r="E117" s="86"/>
      <c r="F117" s="86"/>
      <c r="G117" s="87" t="e">
        <f t="shared" si="2"/>
        <v>#DIV/0!</v>
      </c>
    </row>
    <row r="118" spans="1:7" ht="25.5" customHeight="1" hidden="1">
      <c r="A118" s="41"/>
      <c r="B118" s="86"/>
      <c r="C118" s="86"/>
      <c r="D118" s="87"/>
      <c r="E118" s="86"/>
      <c r="F118" s="86"/>
      <c r="G118" s="87" t="e">
        <f t="shared" si="2"/>
        <v>#DIV/0!</v>
      </c>
    </row>
    <row r="119" spans="1:7" ht="27" customHeight="1" hidden="1">
      <c r="A119" s="41"/>
      <c r="B119" s="86"/>
      <c r="C119" s="86"/>
      <c r="D119" s="87"/>
      <c r="E119" s="86"/>
      <c r="F119" s="86"/>
      <c r="G119" s="87" t="e">
        <f t="shared" si="2"/>
        <v>#DIV/0!</v>
      </c>
    </row>
    <row r="120" spans="1:7" ht="15">
      <c r="A120" s="75" t="s">
        <v>63</v>
      </c>
      <c r="B120" s="88"/>
      <c r="C120" s="88"/>
      <c r="D120" s="89">
        <v>1</v>
      </c>
      <c r="E120" s="88"/>
      <c r="F120" s="88"/>
      <c r="G120" s="87">
        <f>(G105+G106)/2</f>
        <v>1</v>
      </c>
    </row>
    <row r="121" spans="1:7" ht="15">
      <c r="A121" s="82" t="s">
        <v>64</v>
      </c>
      <c r="B121" s="88" t="s">
        <v>24</v>
      </c>
      <c r="C121" s="88" t="s">
        <v>24</v>
      </c>
      <c r="D121" s="89">
        <v>1</v>
      </c>
      <c r="E121" s="88" t="s">
        <v>24</v>
      </c>
      <c r="F121" s="88" t="s">
        <v>24</v>
      </c>
      <c r="G121" s="87">
        <v>1</v>
      </c>
    </row>
    <row r="122" spans="1:7" ht="15">
      <c r="A122" s="25"/>
      <c r="B122" s="25"/>
      <c r="C122" s="25"/>
      <c r="D122" s="81"/>
      <c r="E122" s="25"/>
      <c r="F122" s="76"/>
      <c r="G122" s="77"/>
    </row>
    <row r="123" spans="1:7" ht="15">
      <c r="A123" s="46" t="s">
        <v>43</v>
      </c>
      <c r="B123" s="25"/>
      <c r="C123" s="25"/>
      <c r="D123" s="25"/>
      <c r="E123" s="25"/>
      <c r="F123" s="2"/>
      <c r="G123" s="2"/>
    </row>
    <row r="124" spans="1:7" ht="16.5">
      <c r="A124" s="7" t="s">
        <v>67</v>
      </c>
      <c r="B124" s="78">
        <f>G120*100</f>
        <v>100</v>
      </c>
      <c r="C124" s="29"/>
      <c r="D124" s="23"/>
      <c r="E124" s="2"/>
      <c r="F124" s="2"/>
      <c r="G124" s="2"/>
    </row>
    <row r="125" spans="1:7" ht="15">
      <c r="A125" s="46" t="s">
        <v>45</v>
      </c>
      <c r="B125" s="25"/>
      <c r="C125" s="25"/>
      <c r="D125" s="25"/>
      <c r="E125" s="25"/>
      <c r="F125" s="2"/>
      <c r="G125" s="2"/>
    </row>
    <row r="126" spans="1:7" ht="16.5">
      <c r="A126" s="7" t="s">
        <v>68</v>
      </c>
      <c r="B126" s="78">
        <f>D120*100</f>
        <v>100</v>
      </c>
      <c r="C126" s="29"/>
      <c r="D126" s="23"/>
      <c r="E126" s="2"/>
      <c r="F126" s="2"/>
      <c r="G126" s="2"/>
    </row>
    <row r="127" spans="1:7" ht="15">
      <c r="A127" s="46" t="s">
        <v>44</v>
      </c>
      <c r="B127" s="25"/>
      <c r="C127" s="25"/>
      <c r="D127" s="25"/>
      <c r="E127" s="2"/>
      <c r="F127" s="2"/>
      <c r="G127" s="2"/>
    </row>
    <row r="128" spans="1:7" ht="16.5">
      <c r="A128" s="7" t="s">
        <v>65</v>
      </c>
      <c r="B128" s="7">
        <f>G121*100</f>
        <v>100</v>
      </c>
      <c r="C128" s="31"/>
      <c r="D128" s="2"/>
      <c r="E128" s="2"/>
      <c r="F128" s="2"/>
      <c r="G128" s="2"/>
    </row>
    <row r="129" spans="1:7" ht="15">
      <c r="A129" s="46" t="s">
        <v>66</v>
      </c>
      <c r="B129" s="25"/>
      <c r="C129" s="25"/>
      <c r="D129" s="25"/>
      <c r="E129" s="2"/>
      <c r="F129" s="2"/>
      <c r="G129" s="2"/>
    </row>
    <row r="130" spans="1:7" ht="16.5">
      <c r="A130" s="7" t="s">
        <v>69</v>
      </c>
      <c r="B130" s="7">
        <v>100</v>
      </c>
      <c r="C130" s="31"/>
      <c r="D130" s="2"/>
      <c r="E130" s="2"/>
      <c r="F130" s="2"/>
      <c r="G130" s="2"/>
    </row>
    <row r="131" spans="1:7" ht="15">
      <c r="A131" s="46" t="s">
        <v>50</v>
      </c>
      <c r="B131" s="25"/>
      <c r="C131" s="25"/>
      <c r="D131" s="25"/>
      <c r="E131" s="25"/>
      <c r="F131" s="25"/>
      <c r="G131" s="2"/>
    </row>
    <row r="132" spans="1:7" ht="15" hidden="1">
      <c r="A132" s="7"/>
      <c r="B132" s="23"/>
      <c r="C132" s="2"/>
      <c r="D132" s="2"/>
      <c r="E132" s="2"/>
      <c r="F132" s="2"/>
      <c r="G132" s="2"/>
    </row>
    <row r="133" spans="1:7" ht="16.5">
      <c r="A133" s="7" t="s">
        <v>70</v>
      </c>
      <c r="B133" s="32">
        <v>25</v>
      </c>
      <c r="C133" s="2"/>
      <c r="D133" s="2"/>
      <c r="E133" s="2"/>
      <c r="F133" s="2"/>
      <c r="G133" s="2"/>
    </row>
    <row r="134" spans="1:7" ht="35.25" customHeight="1">
      <c r="A134" s="110" t="s">
        <v>97</v>
      </c>
      <c r="B134" s="110"/>
      <c r="C134" s="110"/>
      <c r="D134" s="110"/>
      <c r="E134" s="110"/>
      <c r="F134" s="110"/>
      <c r="G134" s="110"/>
    </row>
    <row r="135" spans="1:7" ht="15">
      <c r="A135" s="6" t="s">
        <v>15</v>
      </c>
      <c r="B135" s="2"/>
      <c r="C135" s="2"/>
      <c r="D135" s="2"/>
      <c r="E135" s="2"/>
      <c r="F135" s="2"/>
      <c r="G135" s="2"/>
    </row>
    <row r="136" spans="1:7" ht="30.75" customHeight="1">
      <c r="A136" s="114" t="s">
        <v>16</v>
      </c>
      <c r="B136" s="114"/>
      <c r="C136" s="114"/>
      <c r="D136" s="114"/>
      <c r="E136" s="114"/>
      <c r="F136" s="114"/>
      <c r="G136" s="114"/>
    </row>
    <row r="137" spans="1:7" ht="15">
      <c r="A137" s="7" t="s">
        <v>71</v>
      </c>
      <c r="B137" s="29">
        <f>B124+B128+25</f>
        <v>225</v>
      </c>
      <c r="C137" s="2"/>
      <c r="D137" s="2"/>
      <c r="E137" s="2"/>
      <c r="F137" s="2"/>
      <c r="G137" s="2"/>
    </row>
    <row r="138" spans="1:7" ht="31.5" customHeight="1">
      <c r="A138" s="115" t="s">
        <v>95</v>
      </c>
      <c r="B138" s="115"/>
      <c r="C138" s="115"/>
      <c r="D138" s="115"/>
      <c r="E138" s="115"/>
      <c r="F138" s="115"/>
      <c r="G138" s="115"/>
    </row>
    <row r="141" spans="1:2" ht="22.5" customHeight="1">
      <c r="A141" s="11" t="s">
        <v>98</v>
      </c>
      <c r="B141" s="11" t="s">
        <v>99</v>
      </c>
    </row>
  </sheetData>
  <sheetProtection/>
  <mergeCells count="34">
    <mergeCell ref="A57:G57"/>
    <mergeCell ref="A58:G58"/>
    <mergeCell ref="A59:G59"/>
    <mergeCell ref="A60:A61"/>
    <mergeCell ref="B60:D60"/>
    <mergeCell ref="A2:G2"/>
    <mergeCell ref="B4:G4"/>
    <mergeCell ref="A10:A11"/>
    <mergeCell ref="B10:D10"/>
    <mergeCell ref="E10:G10"/>
    <mergeCell ref="B5:G5"/>
    <mergeCell ref="B6:G6"/>
    <mergeCell ref="B7:G7"/>
    <mergeCell ref="A9:G9"/>
    <mergeCell ref="A138:G138"/>
    <mergeCell ref="M101:R101"/>
    <mergeCell ref="L106:Q106"/>
    <mergeCell ref="A134:G134"/>
    <mergeCell ref="A136:G136"/>
    <mergeCell ref="E60:G60"/>
    <mergeCell ref="A99:G99"/>
    <mergeCell ref="M60:R60"/>
    <mergeCell ref="L65:Q65"/>
    <mergeCell ref="A95:G95"/>
    <mergeCell ref="L15:Q15"/>
    <mergeCell ref="M10:R10"/>
    <mergeCell ref="A52:G52"/>
    <mergeCell ref="A100:G100"/>
    <mergeCell ref="A101:A102"/>
    <mergeCell ref="B101:D101"/>
    <mergeCell ref="E101:G101"/>
    <mergeCell ref="A54:G54"/>
    <mergeCell ref="A56:G56"/>
    <mergeCell ref="A97:G97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34">
      <selection activeCell="C21" sqref="C21"/>
    </sheetView>
  </sheetViews>
  <sheetFormatPr defaultColWidth="9.140625" defaultRowHeight="12.75"/>
  <cols>
    <col min="1" max="1" width="4.8515625" style="11" customWidth="1"/>
    <col min="2" max="2" width="9.8515625" style="11" customWidth="1"/>
    <col min="3" max="3" width="42.140625" style="11" customWidth="1"/>
    <col min="4" max="4" width="14.421875" style="11" customWidth="1"/>
    <col min="5" max="5" width="13.28125" style="11" customWidth="1"/>
    <col min="6" max="6" width="12.00390625" style="11" customWidth="1"/>
    <col min="7" max="16384" width="9.140625" style="11" customWidth="1"/>
  </cols>
  <sheetData>
    <row r="1" ht="12.75">
      <c r="F1" s="11" t="s">
        <v>35</v>
      </c>
    </row>
    <row r="2" spans="2:6" ht="15.75">
      <c r="B2" s="90" t="s">
        <v>18</v>
      </c>
      <c r="C2" s="90"/>
      <c r="D2" s="90"/>
      <c r="E2" s="90"/>
      <c r="F2" s="90"/>
    </row>
    <row r="3" spans="2:6" ht="15.75">
      <c r="B3" s="90" t="s">
        <v>83</v>
      </c>
      <c r="C3" s="90"/>
      <c r="D3" s="90"/>
      <c r="E3" s="90"/>
      <c r="F3" s="90"/>
    </row>
    <row r="4" ht="15.75">
      <c r="B4" s="16"/>
    </row>
    <row r="5" spans="1:8" ht="38.25" customHeight="1">
      <c r="A5" s="10" t="s">
        <v>34</v>
      </c>
      <c r="B5" s="84" t="s">
        <v>81</v>
      </c>
      <c r="C5" s="94" t="s">
        <v>78</v>
      </c>
      <c r="D5" s="94"/>
      <c r="E5" s="94"/>
      <c r="F5" s="94"/>
      <c r="G5" s="33"/>
      <c r="H5" s="33"/>
    </row>
    <row r="6" spans="1:11" s="33" customFormat="1" ht="15.75">
      <c r="A6" s="38"/>
      <c r="B6" s="34" t="s">
        <v>2</v>
      </c>
      <c r="C6" s="11" t="s">
        <v>3</v>
      </c>
      <c r="D6" s="11"/>
      <c r="E6" s="11"/>
      <c r="F6" s="11"/>
      <c r="I6" s="11"/>
      <c r="J6" s="11"/>
      <c r="K6" s="11"/>
    </row>
    <row r="7" spans="1:8" ht="15.75">
      <c r="A7" s="10"/>
      <c r="C7" s="35"/>
      <c r="G7" s="33"/>
      <c r="H7" s="33"/>
    </row>
    <row r="8" spans="1:8" ht="15.75">
      <c r="A8" s="10"/>
      <c r="C8" s="35"/>
      <c r="G8" s="33"/>
      <c r="H8" s="33"/>
    </row>
    <row r="9" spans="1:8" ht="31.5" customHeight="1">
      <c r="A9" s="10" t="s">
        <v>4</v>
      </c>
      <c r="B9" s="37" t="s">
        <v>80</v>
      </c>
      <c r="C9" s="94" t="s">
        <v>78</v>
      </c>
      <c r="D9" s="94"/>
      <c r="E9" s="94"/>
      <c r="F9" s="94"/>
      <c r="G9" s="33"/>
      <c r="H9" s="33"/>
    </row>
    <row r="10" spans="1:8" ht="15.75">
      <c r="A10" s="10"/>
      <c r="B10" s="34" t="s">
        <v>2</v>
      </c>
      <c r="C10" s="11" t="s">
        <v>3</v>
      </c>
      <c r="G10" s="33"/>
      <c r="H10" s="33"/>
    </row>
    <row r="11" spans="1:8" ht="15.75">
      <c r="A11" s="10"/>
      <c r="C11" s="35"/>
      <c r="G11" s="33"/>
      <c r="H11" s="33"/>
    </row>
    <row r="12" spans="1:8" ht="15.75">
      <c r="A12" s="10"/>
      <c r="C12" s="35"/>
      <c r="E12" s="33"/>
      <c r="G12" s="33"/>
      <c r="H12" s="33"/>
    </row>
    <row r="13" spans="1:11" ht="30" customHeight="1">
      <c r="A13" s="10" t="s">
        <v>5</v>
      </c>
      <c r="B13" s="85" t="s">
        <v>79</v>
      </c>
      <c r="C13" s="124" t="s">
        <v>73</v>
      </c>
      <c r="D13" s="125"/>
      <c r="E13" s="125"/>
      <c r="F13" s="125"/>
      <c r="G13" s="33"/>
      <c r="H13" s="33"/>
      <c r="I13" s="15"/>
      <c r="J13" s="15"/>
      <c r="K13" s="15"/>
    </row>
    <row r="14" spans="2:8" ht="12.75">
      <c r="B14" s="34" t="s">
        <v>2</v>
      </c>
      <c r="C14" s="11" t="s">
        <v>9</v>
      </c>
      <c r="G14" s="33"/>
      <c r="H14" s="33"/>
    </row>
    <row r="15" spans="7:8" ht="12.75">
      <c r="G15" s="33"/>
      <c r="H15" s="33"/>
    </row>
    <row r="16" spans="2:8" ht="15.75">
      <c r="B16" s="10" t="s">
        <v>19</v>
      </c>
      <c r="G16" s="33"/>
      <c r="H16" s="33"/>
    </row>
    <row r="17" spans="2:8" ht="15.75">
      <c r="B17" s="10"/>
      <c r="G17" s="33"/>
      <c r="H17" s="33"/>
    </row>
    <row r="18" spans="2:6" ht="25.5" customHeight="1">
      <c r="B18" s="121" t="s">
        <v>6</v>
      </c>
      <c r="C18" s="122" t="s">
        <v>31</v>
      </c>
      <c r="D18" s="121" t="s">
        <v>20</v>
      </c>
      <c r="E18" s="121"/>
      <c r="F18" s="121"/>
    </row>
    <row r="19" spans="2:6" ht="25.5">
      <c r="B19" s="121"/>
      <c r="C19" s="123"/>
      <c r="D19" s="5" t="s">
        <v>21</v>
      </c>
      <c r="E19" s="5" t="s">
        <v>22</v>
      </c>
      <c r="F19" s="5" t="s">
        <v>23</v>
      </c>
    </row>
    <row r="20" spans="2:6" ht="15.75">
      <c r="B20" s="4">
        <v>1</v>
      </c>
      <c r="C20" s="4">
        <v>2</v>
      </c>
      <c r="D20" s="4">
        <v>3</v>
      </c>
      <c r="E20" s="4">
        <v>4</v>
      </c>
      <c r="F20" s="4">
        <v>5</v>
      </c>
    </row>
    <row r="21" spans="2:6" ht="15.75">
      <c r="B21" s="12"/>
      <c r="C21" s="12"/>
      <c r="D21" s="4" t="s">
        <v>8</v>
      </c>
      <c r="E21" s="4" t="s">
        <v>8</v>
      </c>
      <c r="F21" s="4" t="s">
        <v>8</v>
      </c>
    </row>
    <row r="22" spans="2:6" ht="53.25" customHeight="1">
      <c r="B22" s="12">
        <v>1</v>
      </c>
      <c r="C22" s="39" t="s">
        <v>100</v>
      </c>
      <c r="D22" s="30">
        <f>Аналіз7461!B55</f>
        <v>236.58592738638276</v>
      </c>
      <c r="E22" s="28" t="s">
        <v>24</v>
      </c>
      <c r="F22" s="28" t="s">
        <v>24</v>
      </c>
    </row>
    <row r="23" spans="2:6" ht="40.5" customHeight="1">
      <c r="B23" s="12">
        <v>2</v>
      </c>
      <c r="C23" s="39" t="s">
        <v>74</v>
      </c>
      <c r="D23" s="30">
        <f>Аналіз7461!B98</f>
        <v>225</v>
      </c>
      <c r="E23" s="28"/>
      <c r="F23" s="28"/>
    </row>
    <row r="24" spans="2:6" ht="40.5" customHeight="1">
      <c r="B24" s="12">
        <v>3</v>
      </c>
      <c r="C24" s="39" t="s">
        <v>75</v>
      </c>
      <c r="D24" s="30">
        <f>Аналіз7461!B137</f>
        <v>225</v>
      </c>
      <c r="E24" s="28"/>
      <c r="F24" s="28"/>
    </row>
    <row r="25" spans="2:6" ht="29.25" customHeight="1">
      <c r="B25" s="12"/>
      <c r="C25" s="18" t="s">
        <v>25</v>
      </c>
      <c r="D25" s="30">
        <f>(D22+D23+D24)/3</f>
        <v>228.86197579546092</v>
      </c>
      <c r="E25" s="28" t="s">
        <v>24</v>
      </c>
      <c r="F25" s="28" t="s">
        <v>24</v>
      </c>
    </row>
    <row r="26" s="36" customFormat="1" ht="11.25">
      <c r="B26" s="14" t="s">
        <v>33</v>
      </c>
    </row>
    <row r="27" ht="15.75">
      <c r="B27" s="10"/>
    </row>
    <row r="28" ht="15.75">
      <c r="B28" s="10" t="s">
        <v>26</v>
      </c>
    </row>
    <row r="29" ht="15.75" hidden="1">
      <c r="B29" s="10"/>
    </row>
    <row r="30" spans="2:6" ht="49.5" customHeight="1">
      <c r="B30" s="13" t="s">
        <v>6</v>
      </c>
      <c r="C30" s="13" t="s">
        <v>30</v>
      </c>
      <c r="D30" s="120" t="s">
        <v>27</v>
      </c>
      <c r="E30" s="120"/>
      <c r="F30" s="120"/>
    </row>
    <row r="31" spans="2:6" ht="15.75">
      <c r="B31" s="4">
        <v>1</v>
      </c>
      <c r="C31" s="4">
        <v>2</v>
      </c>
      <c r="D31" s="91">
        <v>3</v>
      </c>
      <c r="E31" s="91"/>
      <c r="F31" s="91"/>
    </row>
    <row r="32" spans="2:6" ht="15.75">
      <c r="B32" s="12"/>
      <c r="C32" s="12"/>
      <c r="D32" s="104"/>
      <c r="E32" s="104"/>
      <c r="F32" s="104"/>
    </row>
    <row r="33" spans="2:6" ht="15.75">
      <c r="B33" s="12"/>
      <c r="C33" s="12"/>
      <c r="D33" s="104"/>
      <c r="E33" s="104"/>
      <c r="F33" s="104"/>
    </row>
    <row r="34" spans="2:3" ht="12.75">
      <c r="B34" s="14" t="s">
        <v>32</v>
      </c>
      <c r="C34" s="36"/>
    </row>
    <row r="37" spans="2:6" ht="35.25" customHeight="1">
      <c r="B37" s="99" t="s">
        <v>101</v>
      </c>
      <c r="C37" s="99"/>
      <c r="D37" s="100" t="s">
        <v>102</v>
      </c>
      <c r="E37" s="100"/>
      <c r="F37" s="100"/>
    </row>
    <row r="38" spans="2:6" ht="15">
      <c r="B38" s="2"/>
      <c r="C38" s="2"/>
      <c r="D38" s="2" t="s">
        <v>28</v>
      </c>
      <c r="E38" s="26" t="s">
        <v>29</v>
      </c>
      <c r="F38" s="8"/>
    </row>
  </sheetData>
  <sheetProtection/>
  <mergeCells count="14">
    <mergeCell ref="B2:F2"/>
    <mergeCell ref="B3:F3"/>
    <mergeCell ref="B18:B19"/>
    <mergeCell ref="D18:F18"/>
    <mergeCell ref="C18:C19"/>
    <mergeCell ref="C5:F5"/>
    <mergeCell ref="C9:F9"/>
    <mergeCell ref="C13:F13"/>
    <mergeCell ref="D30:F30"/>
    <mergeCell ref="D31:F31"/>
    <mergeCell ref="B37:C37"/>
    <mergeCell ref="D37:F37"/>
    <mergeCell ref="D32:F32"/>
    <mergeCell ref="D33:F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2020-03-19T09:48:21Z</cp:lastPrinted>
  <dcterms:created xsi:type="dcterms:W3CDTF">1996-10-08T23:32:33Z</dcterms:created>
  <dcterms:modified xsi:type="dcterms:W3CDTF">2020-03-19T09:49:19Z</dcterms:modified>
  <cp:category/>
  <cp:version/>
  <cp:contentType/>
  <cp:contentStatus/>
</cp:coreProperties>
</file>