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0" windowWidth="9720" windowHeight="7020" activeTab="1"/>
  </bookViews>
  <sheets>
    <sheet name="Результати" sheetId="1" r:id="rId1"/>
    <sheet name="Аналіз " sheetId="2" r:id="rId2"/>
  </sheets>
  <definedNames>
    <definedName name="_xlnm.Print_Area" localSheetId="1">'Аналіз '!$A$1:$H$33</definedName>
  </definedNames>
  <calcPr fullCalcOnLoad="1"/>
</workbook>
</file>

<file path=xl/sharedStrings.xml><?xml version="1.0" encoding="utf-8"?>
<sst xmlns="http://schemas.openxmlformats.org/spreadsheetml/2006/main" count="92" uniqueCount="70">
  <si>
    <t>Затверджено</t>
  </si>
  <si>
    <t>(КПКВК МБ)</t>
  </si>
  <si>
    <t>(найменування головного розпорядника)</t>
  </si>
  <si>
    <t>2.</t>
  </si>
  <si>
    <t>3.</t>
  </si>
  <si>
    <t>№ з/п</t>
  </si>
  <si>
    <t>Показники</t>
  </si>
  <si>
    <t>х</t>
  </si>
  <si>
    <t>(найменування бюджетної програми)</t>
  </si>
  <si>
    <t>Виконання результативних показників бюджетної програми</t>
  </si>
  <si>
    <t>Виконано</t>
  </si>
  <si>
    <t>Виконання плану</t>
  </si>
  <si>
    <t>Показники ефективності:</t>
  </si>
  <si>
    <t>x</t>
  </si>
  <si>
    <t>Показники якості:</t>
  </si>
  <si>
    <t>Розрахунок основних параметрів оцінки:</t>
  </si>
  <si>
    <t>Визначення ступеню ефективності</t>
  </si>
  <si>
    <t>Кінцевий розрахунок загальної ефективності бюджетної програми складається із загальної суми балів за кожним з параметром оцінки:</t>
  </si>
  <si>
    <t>Завдання:</t>
  </si>
  <si>
    <t>Результати аналізу ефективності бюджетної програми</t>
  </si>
  <si>
    <t>4. Результати аналізу ефективності:</t>
  </si>
  <si>
    <t>Кількість нарахованих балів</t>
  </si>
  <si>
    <t>Висока ефективність</t>
  </si>
  <si>
    <t>Середня ефективність</t>
  </si>
  <si>
    <t>Низька ефективність</t>
  </si>
  <si>
    <t>Завдання</t>
  </si>
  <si>
    <t>-</t>
  </si>
  <si>
    <t>Загальний результат оцінки програми</t>
  </si>
  <si>
    <t>5. Поглиблений аналіз причин низької ефективності</t>
  </si>
  <si>
    <t>Пояснення щодо причин низької ефективності, визначення факторів через які не досягнуто запланованих результатів</t>
  </si>
  <si>
    <t xml:space="preserve">    (підпис)</t>
  </si>
  <si>
    <t xml:space="preserve">  (ініціали та прізвище)</t>
  </si>
  <si>
    <t>Назва завдання бюджетної програми2</t>
  </si>
  <si>
    <r>
      <t>2</t>
    </r>
    <r>
      <rPr>
        <sz val="8"/>
        <rFont val="Times New Roman"/>
        <family val="1"/>
      </rPr>
      <t>Зазначаються усі завдання, які мають низьку ефективність</t>
    </r>
  </si>
  <si>
    <r>
      <t>1</t>
    </r>
    <r>
      <rPr>
        <sz val="8"/>
        <rFont val="Times New Roman"/>
        <family val="1"/>
      </rPr>
      <t>Зазначаються усі програми та завдання, які включені до звіту про виконання паспорту бюджетної програми</t>
    </r>
  </si>
  <si>
    <t>1.</t>
  </si>
  <si>
    <t>Додаток1</t>
  </si>
  <si>
    <r>
      <t>Програма:</t>
    </r>
    <r>
      <rPr>
        <sz val="11"/>
        <rFont val="Times New Roman"/>
        <family val="1"/>
      </rPr>
      <t xml:space="preserve"> </t>
    </r>
  </si>
  <si>
    <t>а) розрахунок середнього індексу виконання показників ефективності звітного періоду:</t>
  </si>
  <si>
    <t>в) розрахунок середнього індексу виконання показників якості звітного періоду:</t>
  </si>
  <si>
    <t>б) розрахунок середнього індексу виконання показників ефективності попереднього періоду:</t>
  </si>
  <si>
    <t>г) розрахунок порівняння результативності бюджетної програми із показниками попередніх періодів:</t>
  </si>
  <si>
    <t>Начальник  управління</t>
  </si>
  <si>
    <t>0615061</t>
  </si>
  <si>
    <t>Динаміка кількості  фізкультурно-спортивних заходів проведеними «Спорт для всіх» порівняно з минулим роком.</t>
  </si>
  <si>
    <t>Управління освіти, молоді та спорту Дунаєвецької міської ради</t>
  </si>
  <si>
    <t>Забезпечення діяльності місцевих центрів фізичного здоровя населення «Спорт для всіх»  та проведення фізкультурно-спортивних заходів серед населення регіону.</t>
  </si>
  <si>
    <t xml:space="preserve">Організація фізкультурно-оздоровчої діяльності, проведення масових фізкультурно-оздоровчих і спортивних заходів. </t>
  </si>
  <si>
    <t>0600000</t>
  </si>
  <si>
    <t>0610000</t>
  </si>
  <si>
    <t>Аналіз ефективності виконання бюджетних програм                                                                                                     Управління освіти, молоді та спорту Дунаєвецької міської ради</t>
  </si>
  <si>
    <t>Завдання бюджетної програми</t>
  </si>
  <si>
    <t>Забезпечення діяльності місцевих центрів фізичного здоровя населення "Спорт для всіх" та проведення фізкультурно-спортивних заходів серед населення регіону.</t>
  </si>
  <si>
    <t>(найменування відповідального виконавця)</t>
  </si>
  <si>
    <t>Інна ІСАКОВА</t>
  </si>
  <si>
    <r>
      <t>І</t>
    </r>
    <r>
      <rPr>
        <vertAlign val="subscript"/>
        <sz val="11"/>
        <rFont val="Times New Roman"/>
        <family val="1"/>
      </rPr>
      <t>(еф)</t>
    </r>
    <r>
      <rPr>
        <sz val="11"/>
        <rFont val="Times New Roman"/>
        <family val="1"/>
      </rPr>
      <t xml:space="preserve">= (1,0294+1,2154+1,2220):3*100 </t>
    </r>
  </si>
  <si>
    <t>При порівнянні отриманого значення зі шкалою оцінки ефективності бюджетних програм можемо зробити висновок, що дана програма має високу ефективність .</t>
  </si>
  <si>
    <t>Середньомісячна заробітна плата штатного працівника. (грн.)</t>
  </si>
  <si>
    <t>Середні витрати на проведення одного фізкультурно-спортивного заходу ,що проводиться Центром.(грн.)</t>
  </si>
  <si>
    <t>Середні витрати на один людино-день фізкультурно-спортвного заходу ,що проводиться Центром.(грн.)</t>
  </si>
  <si>
    <t>Попередній період (2021 рік)</t>
  </si>
  <si>
    <t>Звітний період (2022 рік)</t>
  </si>
  <si>
    <r>
      <t>І</t>
    </r>
    <r>
      <rPr>
        <vertAlign val="subscript"/>
        <sz val="11"/>
        <rFont val="Times New Roman"/>
        <family val="1"/>
      </rPr>
      <t>(еф)</t>
    </r>
    <r>
      <rPr>
        <sz val="11"/>
        <rFont val="Times New Roman"/>
        <family val="1"/>
      </rPr>
      <t xml:space="preserve">= (1,0484+1,0+1,00):3*100 </t>
    </r>
  </si>
  <si>
    <r>
      <t>І(</t>
    </r>
    <r>
      <rPr>
        <vertAlign val="subscript"/>
        <sz val="11"/>
        <rFont val="Times New Roman"/>
        <family val="1"/>
      </rPr>
      <t>як)</t>
    </r>
    <r>
      <rPr>
        <sz val="11"/>
        <rFont val="Times New Roman"/>
        <family val="1"/>
      </rPr>
      <t>= (1)*100</t>
    </r>
  </si>
  <si>
    <r>
      <t>І</t>
    </r>
    <r>
      <rPr>
        <vertAlign val="subscript"/>
        <sz val="11"/>
        <rFont val="Times New Roman"/>
        <family val="1"/>
      </rPr>
      <t>і</t>
    </r>
    <r>
      <rPr>
        <sz val="11"/>
        <rFont val="Times New Roman"/>
        <family val="1"/>
      </rPr>
      <t>=101,6/115,6</t>
    </r>
  </si>
  <si>
    <r>
      <t>Розрахунок кількості набраних балів за параметром порівняння результативності бюджетних програми із показниками попередніх періодів. Оскільки І</t>
    </r>
    <r>
      <rPr>
        <vertAlign val="subscript"/>
        <sz val="11"/>
        <rFont val="Times New Roman"/>
        <family val="1"/>
      </rPr>
      <t xml:space="preserve">і &gt; </t>
    </r>
    <r>
      <rPr>
        <sz val="11"/>
        <rFont val="Times New Roman"/>
        <family val="1"/>
      </rPr>
      <t>0,88, що відповідає критерію оцінки 0,86 &lt;Іі&lt;1, то за цим параметром для даної програми нараховується 15 балів.</t>
    </r>
  </si>
  <si>
    <t>Е= 101,6+100+15</t>
  </si>
  <si>
    <t>за 2022 рік</t>
  </si>
  <si>
    <t>Економіст</t>
  </si>
  <si>
    <t>Галина ІГНАТЬЄВА</t>
  </si>
</sst>
</file>

<file path=xl/styles.xml><?xml version="1.0" encoding="utf-8"?>
<styleSheet xmlns="http://schemas.openxmlformats.org/spreadsheetml/2006/main">
  <numFmts count="5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_-* #,##0_-;\-* #,##0_-;_-* &quot;-&quot;_-;_-@_-"/>
    <numFmt numFmtId="165" formatCode="_-* #,##0.00_-;\-* #,##0.00_-;_-* &quot;-&quot;?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\ _₽_-;\-* #,##0\ _₽_-;_-* &quot;-&quot;\ _₽_-;_-@_-"/>
    <numFmt numFmtId="172" formatCode="_-* #,##0.00\ &quot;₽&quot;_-;\-* #,##0.00\ &quot;₽&quot;_-;_-* &quot;-&quot;??\ &quot;₽&quot;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&quot;€&quot;#,##0;\-&quot;€&quot;#,##0"/>
    <numFmt numFmtId="191" formatCode="&quot;€&quot;#,##0;[Red]\-&quot;€&quot;#,##0"/>
    <numFmt numFmtId="192" formatCode="&quot;€&quot;#,##0.00;\-&quot;€&quot;#,##0.00"/>
    <numFmt numFmtId="193" formatCode="&quot;€&quot;#,##0.00;[Red]\-&quot;€&quot;#,##0.00"/>
    <numFmt numFmtId="194" formatCode="_-&quot;€&quot;* #,##0_-;\-&quot;€&quot;* #,##0_-;_-&quot;€&quot;* &quot;-&quot;_-;_-@_-"/>
    <numFmt numFmtId="195" formatCode="_-&quot;€&quot;* #,##0.00_-;\-&quot;€&quot;* #,##0.00_-;_-&quot;€&quot;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0.000"/>
    <numFmt numFmtId="205" formatCode="0.0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0.0000"/>
    <numFmt numFmtId="211" formatCode="0.000000"/>
    <numFmt numFmtId="212" formatCode="0.00000"/>
  </numFmts>
  <fonts count="46">
    <font>
      <sz val="10"/>
      <name val="Arial"/>
      <family val="0"/>
    </font>
    <font>
      <sz val="11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vertAlign val="subscript"/>
      <sz val="11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4" fillId="0" borderId="0" xfId="0" applyFont="1" applyAlignment="1">
      <alignment horizontal="justify"/>
    </xf>
    <xf numFmtId="0" fontId="1" fillId="0" borderId="0" xfId="0" applyFont="1" applyAlignment="1">
      <alignment/>
    </xf>
    <xf numFmtId="0" fontId="6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8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8" fillId="0" borderId="10" xfId="0" applyFont="1" applyBorder="1" applyAlignment="1">
      <alignment horizontal="justify"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0" fillId="0" borderId="0" xfId="0" applyFont="1" applyBorder="1" applyAlignment="1">
      <alignment wrapText="1"/>
    </xf>
    <xf numFmtId="0" fontId="6" fillId="0" borderId="0" xfId="0" applyFont="1" applyAlignment="1">
      <alignment horizontal="left"/>
    </xf>
    <xf numFmtId="0" fontId="5" fillId="0" borderId="10" xfId="0" applyFont="1" applyBorder="1" applyAlignment="1">
      <alignment wrapText="1"/>
    </xf>
    <xf numFmtId="0" fontId="8" fillId="0" borderId="0" xfId="0" applyFont="1" applyAlignment="1">
      <alignment/>
    </xf>
    <xf numFmtId="0" fontId="8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1" fontId="1" fillId="0" borderId="0" xfId="0" applyNumberFormat="1" applyFont="1" applyAlignment="1">
      <alignment horizontal="left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/>
    </xf>
    <xf numFmtId="0" fontId="1" fillId="0" borderId="0" xfId="0" applyFont="1" applyAlignment="1">
      <alignment vertical="center"/>
    </xf>
    <xf numFmtId="0" fontId="6" fillId="0" borderId="10" xfId="0" applyFont="1" applyBorder="1" applyAlignment="1">
      <alignment horizontal="center" vertical="top" wrapText="1"/>
    </xf>
    <xf numFmtId="210" fontId="1" fillId="0" borderId="10" xfId="0" applyNumberFormat="1" applyFont="1" applyBorder="1" applyAlignment="1">
      <alignment horizontal="center" wrapText="1"/>
    </xf>
    <xf numFmtId="205" fontId="1" fillId="0" borderId="0" xfId="0" applyNumberFormat="1" applyFont="1" applyAlignment="1">
      <alignment horizontal="center"/>
    </xf>
    <xf numFmtId="205" fontId="6" fillId="0" borderId="10" xfId="0" applyNumberFormat="1" applyFont="1" applyBorder="1" applyAlignment="1">
      <alignment horizontal="center" vertical="center" wrapText="1"/>
    </xf>
    <xf numFmtId="2" fontId="1" fillId="0" borderId="0" xfId="0" applyNumberFormat="1" applyFont="1" applyAlignment="1">
      <alignment horizontal="center"/>
    </xf>
    <xf numFmtId="0" fontId="7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10" xfId="0" applyFont="1" applyBorder="1" applyAlignment="1">
      <alignment horizontal="left" vertical="center" wrapText="1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 horizontal="left" wrapText="1"/>
    </xf>
    <xf numFmtId="0" fontId="6" fillId="0" borderId="0" xfId="0" applyFont="1" applyAlignment="1">
      <alignment horizontal="justify"/>
    </xf>
    <xf numFmtId="0" fontId="1" fillId="0" borderId="11" xfId="0" applyFont="1" applyBorder="1" applyAlignment="1">
      <alignment horizontal="left"/>
    </xf>
    <xf numFmtId="49" fontId="6" fillId="0" borderId="11" xfId="0" applyNumberFormat="1" applyFont="1" applyBorder="1" applyAlignment="1">
      <alignment horizontal="center"/>
    </xf>
    <xf numFmtId="0" fontId="1" fillId="0" borderId="10" xfId="0" applyFont="1" applyBorder="1" applyAlignment="1">
      <alignment horizontal="justify" wrapText="1"/>
    </xf>
    <xf numFmtId="0" fontId="1" fillId="0" borderId="10" xfId="0" applyFont="1" applyBorder="1" applyAlignment="1">
      <alignment horizontal="left" wrapText="1"/>
    </xf>
    <xf numFmtId="204" fontId="1" fillId="0" borderId="10" xfId="0" applyNumberFormat="1" applyFont="1" applyBorder="1" applyAlignment="1">
      <alignment horizontal="center" wrapText="1"/>
    </xf>
    <xf numFmtId="205" fontId="1" fillId="0" borderId="0" xfId="0" applyNumberFormat="1" applyFont="1" applyAlignment="1">
      <alignment horizontal="left"/>
    </xf>
    <xf numFmtId="205" fontId="6" fillId="0" borderId="10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wrapText="1"/>
    </xf>
    <xf numFmtId="0" fontId="11" fillId="0" borderId="11" xfId="0" applyFont="1" applyBorder="1" applyAlignment="1">
      <alignment horizontal="left" wrapText="1"/>
    </xf>
    <xf numFmtId="0" fontId="7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wrapText="1"/>
    </xf>
    <xf numFmtId="0" fontId="6" fillId="0" borderId="0" xfId="0" applyFont="1" applyAlignment="1">
      <alignment horizontal="left" wrapText="1"/>
    </xf>
    <xf numFmtId="0" fontId="6" fillId="0" borderId="11" xfId="0" applyFont="1" applyBorder="1" applyAlignment="1">
      <alignment horizontal="center"/>
    </xf>
    <xf numFmtId="0" fontId="6" fillId="33" borderId="10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10" fillId="0" borderId="0" xfId="0" applyFont="1" applyBorder="1" applyAlignment="1">
      <alignment horizontal="left" wrapText="1"/>
    </xf>
    <xf numFmtId="0" fontId="5" fillId="0" borderId="0" xfId="0" applyFont="1" applyAlignment="1">
      <alignment horizontal="center" wrapText="1"/>
    </xf>
    <xf numFmtId="0" fontId="6" fillId="0" borderId="11" xfId="0" applyFont="1" applyBorder="1" applyAlignment="1">
      <alignment horizontal="left" wrapText="1"/>
    </xf>
    <xf numFmtId="0" fontId="1" fillId="0" borderId="0" xfId="0" applyFont="1" applyAlignment="1">
      <alignment horizontal="left" wrapText="1"/>
    </xf>
    <xf numFmtId="205" fontId="1" fillId="0" borderId="0" xfId="0" applyNumberFormat="1" applyFont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33" borderId="0" xfId="0" applyFont="1" applyFill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zoomScalePageLayoutView="0" workbookViewId="0" topLeftCell="A20">
      <selection activeCell="H10" sqref="H10"/>
    </sheetView>
  </sheetViews>
  <sheetFormatPr defaultColWidth="9.140625" defaultRowHeight="12.75"/>
  <cols>
    <col min="1" max="1" width="4.8515625" style="11" customWidth="1"/>
    <col min="2" max="2" width="9.8515625" style="11" customWidth="1"/>
    <col min="3" max="3" width="42.140625" style="11" customWidth="1"/>
    <col min="4" max="4" width="14.421875" style="11" customWidth="1"/>
    <col min="5" max="5" width="13.28125" style="11" customWidth="1"/>
    <col min="6" max="6" width="12.00390625" style="11" customWidth="1"/>
    <col min="7" max="16384" width="9.140625" style="11" customWidth="1"/>
  </cols>
  <sheetData>
    <row r="1" ht="12.75">
      <c r="F1" s="11" t="s">
        <v>36</v>
      </c>
    </row>
    <row r="2" spans="2:6" ht="15.75">
      <c r="B2" s="47" t="s">
        <v>19</v>
      </c>
      <c r="C2" s="47"/>
      <c r="D2" s="47"/>
      <c r="E2" s="47"/>
      <c r="F2" s="47"/>
    </row>
    <row r="3" spans="2:6" ht="15.75">
      <c r="B3" s="47" t="s">
        <v>67</v>
      </c>
      <c r="C3" s="47"/>
      <c r="D3" s="47"/>
      <c r="E3" s="47"/>
      <c r="F3" s="47"/>
    </row>
    <row r="4" ht="15.75">
      <c r="B4" s="16"/>
    </row>
    <row r="5" spans="1:8" ht="38.25" customHeight="1">
      <c r="A5" s="10" t="s">
        <v>35</v>
      </c>
      <c r="B5" s="40" t="s">
        <v>48</v>
      </c>
      <c r="C5" s="51" t="s">
        <v>45</v>
      </c>
      <c r="D5" s="51"/>
      <c r="E5" s="51"/>
      <c r="F5" s="51"/>
      <c r="G5" s="30"/>
      <c r="H5" s="30"/>
    </row>
    <row r="6" spans="1:11" s="30" customFormat="1" ht="15.75">
      <c r="A6" s="34"/>
      <c r="B6" s="31" t="s">
        <v>1</v>
      </c>
      <c r="C6" s="11" t="s">
        <v>2</v>
      </c>
      <c r="D6" s="11"/>
      <c r="E6" s="11"/>
      <c r="F6" s="11"/>
      <c r="I6" s="11"/>
      <c r="J6" s="11"/>
      <c r="K6" s="11"/>
    </row>
    <row r="7" spans="1:8" ht="31.5" customHeight="1">
      <c r="A7" s="10" t="s">
        <v>3</v>
      </c>
      <c r="B7" s="40" t="s">
        <v>49</v>
      </c>
      <c r="C7" s="51" t="s">
        <v>45</v>
      </c>
      <c r="D7" s="51"/>
      <c r="E7" s="51"/>
      <c r="F7" s="51"/>
      <c r="G7" s="30"/>
      <c r="H7" s="30"/>
    </row>
    <row r="8" spans="1:8" ht="15.75">
      <c r="A8" s="10"/>
      <c r="B8" s="31" t="s">
        <v>1</v>
      </c>
      <c r="C8" s="11" t="s">
        <v>53</v>
      </c>
      <c r="G8" s="30"/>
      <c r="H8" s="30"/>
    </row>
    <row r="9" spans="1:8" ht="15.75">
      <c r="A9" s="10"/>
      <c r="C9" s="32"/>
      <c r="E9" s="30"/>
      <c r="G9" s="30"/>
      <c r="H9" s="30"/>
    </row>
    <row r="10" spans="1:11" ht="30" customHeight="1">
      <c r="A10" s="10" t="s">
        <v>4</v>
      </c>
      <c r="B10" s="40" t="s">
        <v>43</v>
      </c>
      <c r="C10" s="52" t="s">
        <v>52</v>
      </c>
      <c r="D10" s="52"/>
      <c r="E10" s="52"/>
      <c r="F10" s="52"/>
      <c r="G10" s="30"/>
      <c r="H10" s="30"/>
      <c r="I10" s="15"/>
      <c r="J10" s="15"/>
      <c r="K10" s="15"/>
    </row>
    <row r="11" spans="2:8" ht="12.75">
      <c r="B11" s="31" t="s">
        <v>1</v>
      </c>
      <c r="C11" s="11" t="s">
        <v>8</v>
      </c>
      <c r="G11" s="30"/>
      <c r="H11" s="30"/>
    </row>
    <row r="12" spans="7:8" ht="12.75">
      <c r="G12" s="30"/>
      <c r="H12" s="30"/>
    </row>
    <row r="13" spans="2:8" ht="15.75">
      <c r="B13" s="10" t="s">
        <v>20</v>
      </c>
      <c r="G13" s="30"/>
      <c r="H13" s="30"/>
    </row>
    <row r="14" spans="2:8" ht="15.75">
      <c r="B14" s="10"/>
      <c r="G14" s="30"/>
      <c r="H14" s="30"/>
    </row>
    <row r="15" spans="2:6" ht="25.5" customHeight="1">
      <c r="B15" s="48" t="s">
        <v>5</v>
      </c>
      <c r="C15" s="49" t="s">
        <v>51</v>
      </c>
      <c r="D15" s="48" t="s">
        <v>21</v>
      </c>
      <c r="E15" s="48"/>
      <c r="F15" s="48"/>
    </row>
    <row r="16" spans="2:6" ht="25.5">
      <c r="B16" s="48"/>
      <c r="C16" s="50"/>
      <c r="D16" s="5" t="s">
        <v>22</v>
      </c>
      <c r="E16" s="5" t="s">
        <v>23</v>
      </c>
      <c r="F16" s="5" t="s">
        <v>24</v>
      </c>
    </row>
    <row r="17" spans="2:6" ht="15.75">
      <c r="B17" s="3">
        <v>1</v>
      </c>
      <c r="C17" s="3">
        <v>2</v>
      </c>
      <c r="D17" s="3">
        <v>3</v>
      </c>
      <c r="E17" s="3">
        <v>4</v>
      </c>
      <c r="F17" s="3">
        <v>5</v>
      </c>
    </row>
    <row r="18" spans="2:6" ht="15.75">
      <c r="B18" s="12"/>
      <c r="C18" s="12"/>
      <c r="D18" s="3" t="s">
        <v>7</v>
      </c>
      <c r="E18" s="3" t="s">
        <v>7</v>
      </c>
      <c r="F18" s="3" t="s">
        <v>7</v>
      </c>
    </row>
    <row r="19" spans="2:6" ht="15.75">
      <c r="B19" s="12"/>
      <c r="C19" s="12" t="s">
        <v>25</v>
      </c>
      <c r="D19" s="12"/>
      <c r="E19" s="12"/>
      <c r="F19" s="12"/>
    </row>
    <row r="20" spans="2:6" ht="59.25" customHeight="1">
      <c r="B20" s="12"/>
      <c r="C20" s="35" t="s">
        <v>47</v>
      </c>
      <c r="D20" s="28">
        <f>'Аналіз '!B29</f>
        <v>216.61385464505574</v>
      </c>
      <c r="E20" s="25" t="s">
        <v>26</v>
      </c>
      <c r="F20" s="45"/>
    </row>
    <row r="21" spans="2:6" ht="29.25" customHeight="1">
      <c r="B21" s="12"/>
      <c r="C21" s="17" t="s">
        <v>27</v>
      </c>
      <c r="D21" s="28">
        <f>D20</f>
        <v>216.61385464505574</v>
      </c>
      <c r="E21" s="25" t="s">
        <v>26</v>
      </c>
      <c r="F21" s="45">
        <f>F20</f>
        <v>0</v>
      </c>
    </row>
    <row r="22" s="33" customFormat="1" ht="11.25">
      <c r="B22" s="14" t="s">
        <v>34</v>
      </c>
    </row>
    <row r="23" ht="15.75">
      <c r="B23" s="10"/>
    </row>
    <row r="24" ht="15.75">
      <c r="B24" s="10" t="s">
        <v>28</v>
      </c>
    </row>
    <row r="25" ht="15.75" hidden="1">
      <c r="B25" s="10"/>
    </row>
    <row r="26" spans="2:6" ht="49.5" customHeight="1">
      <c r="B26" s="13" t="s">
        <v>5</v>
      </c>
      <c r="C26" s="13" t="s">
        <v>32</v>
      </c>
      <c r="D26" s="53" t="s">
        <v>29</v>
      </c>
      <c r="E26" s="53"/>
      <c r="F26" s="53"/>
    </row>
    <row r="27" spans="2:6" ht="15.75">
      <c r="B27" s="3">
        <v>1</v>
      </c>
      <c r="C27" s="3">
        <v>2</v>
      </c>
      <c r="D27" s="54">
        <v>3</v>
      </c>
      <c r="E27" s="54"/>
      <c r="F27" s="54"/>
    </row>
    <row r="28" spans="2:6" ht="110.25" customHeight="1">
      <c r="B28" s="12"/>
      <c r="C28" s="12"/>
      <c r="D28" s="57"/>
      <c r="E28" s="57"/>
      <c r="F28" s="57"/>
    </row>
    <row r="29" spans="2:6" ht="15.75">
      <c r="B29" s="12"/>
      <c r="C29" s="12"/>
      <c r="D29" s="58"/>
      <c r="E29" s="58"/>
      <c r="F29" s="58"/>
    </row>
    <row r="30" spans="2:3" ht="12.75">
      <c r="B30" s="14" t="s">
        <v>33</v>
      </c>
      <c r="C30" s="33"/>
    </row>
    <row r="33" spans="2:6" ht="35.25" customHeight="1">
      <c r="B33" s="55" t="s">
        <v>42</v>
      </c>
      <c r="C33" s="55"/>
      <c r="D33" s="56" t="s">
        <v>54</v>
      </c>
      <c r="E33" s="56"/>
      <c r="F33" s="56"/>
    </row>
    <row r="34" spans="2:6" ht="15">
      <c r="B34" s="2"/>
      <c r="C34" s="2"/>
      <c r="D34" s="2" t="s">
        <v>30</v>
      </c>
      <c r="E34" s="24" t="s">
        <v>31</v>
      </c>
      <c r="F34" s="8"/>
    </row>
  </sheetData>
  <sheetProtection/>
  <mergeCells count="14">
    <mergeCell ref="D26:F26"/>
    <mergeCell ref="D27:F27"/>
    <mergeCell ref="B33:C33"/>
    <mergeCell ref="D33:F33"/>
    <mergeCell ref="D28:F28"/>
    <mergeCell ref="D29:F29"/>
    <mergeCell ref="B2:F2"/>
    <mergeCell ref="B3:F3"/>
    <mergeCell ref="B15:B16"/>
    <mergeCell ref="D15:F15"/>
    <mergeCell ref="C15:C16"/>
    <mergeCell ref="C5:F5"/>
    <mergeCell ref="C7:F7"/>
    <mergeCell ref="C10:F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38"/>
  <sheetViews>
    <sheetView tabSelected="1" zoomScalePageLayoutView="0" workbookViewId="0" topLeftCell="A19">
      <selection activeCell="A26" sqref="A26:G26"/>
    </sheetView>
  </sheetViews>
  <sheetFormatPr defaultColWidth="9.140625" defaultRowHeight="12.75"/>
  <cols>
    <col min="1" max="1" width="35.57421875" style="11" customWidth="1"/>
    <col min="2" max="3" width="12.00390625" style="11" customWidth="1"/>
    <col min="4" max="4" width="13.57421875" style="11" customWidth="1"/>
    <col min="5" max="5" width="11.57421875" style="11" customWidth="1"/>
    <col min="6" max="7" width="12.28125" style="11" customWidth="1"/>
    <col min="8" max="16384" width="9.140625" style="11" customWidth="1"/>
  </cols>
  <sheetData>
    <row r="2" spans="1:14" ht="30.75" customHeight="1">
      <c r="A2" s="61" t="s">
        <v>50</v>
      </c>
      <c r="B2" s="61"/>
      <c r="C2" s="61"/>
      <c r="D2" s="61"/>
      <c r="E2" s="61"/>
      <c r="F2" s="61"/>
      <c r="G2" s="61"/>
      <c r="H2" s="8"/>
      <c r="I2" s="8"/>
      <c r="J2" s="8"/>
      <c r="K2" s="8"/>
      <c r="L2" s="8"/>
      <c r="M2" s="8"/>
      <c r="N2" s="8"/>
    </row>
    <row r="3" spans="1:7" ht="15.75">
      <c r="A3" s="38"/>
      <c r="B3" s="10"/>
      <c r="C3" s="10"/>
      <c r="D3" s="10"/>
      <c r="E3" s="10"/>
      <c r="F3" s="10"/>
      <c r="G3" s="10"/>
    </row>
    <row r="4" spans="1:8" ht="44.25" customHeight="1">
      <c r="A4" s="19" t="s">
        <v>37</v>
      </c>
      <c r="B4" s="52" t="s">
        <v>46</v>
      </c>
      <c r="C4" s="52"/>
      <c r="D4" s="52"/>
      <c r="E4" s="52"/>
      <c r="F4" s="52"/>
      <c r="G4" s="52"/>
      <c r="H4" s="15"/>
    </row>
    <row r="5" spans="1:8" ht="28.5" customHeight="1">
      <c r="A5" s="18" t="s">
        <v>18</v>
      </c>
      <c r="B5" s="62" t="s">
        <v>47</v>
      </c>
      <c r="C5" s="62"/>
      <c r="D5" s="62"/>
      <c r="E5" s="62"/>
      <c r="F5" s="62"/>
      <c r="G5" s="62"/>
      <c r="H5" s="36"/>
    </row>
    <row r="6" spans="1:7" ht="18.75">
      <c r="A6" s="1"/>
      <c r="B6" s="2"/>
      <c r="C6" s="2"/>
      <c r="D6" s="2"/>
      <c r="E6" s="2"/>
      <c r="F6" s="2"/>
      <c r="G6" s="2"/>
    </row>
    <row r="7" spans="1:7" ht="15.75">
      <c r="A7" s="56" t="s">
        <v>9</v>
      </c>
      <c r="B7" s="56"/>
      <c r="C7" s="56"/>
      <c r="D7" s="56"/>
      <c r="E7" s="56"/>
      <c r="F7" s="56"/>
      <c r="G7" s="56"/>
    </row>
    <row r="8" spans="1:18" ht="31.5" customHeight="1">
      <c r="A8" s="65" t="s">
        <v>6</v>
      </c>
      <c r="B8" s="67" t="s">
        <v>60</v>
      </c>
      <c r="C8" s="67"/>
      <c r="D8" s="67"/>
      <c r="E8" s="67" t="s">
        <v>61</v>
      </c>
      <c r="F8" s="67"/>
      <c r="G8" s="67"/>
      <c r="M8" s="60"/>
      <c r="N8" s="60"/>
      <c r="O8" s="60"/>
      <c r="P8" s="60"/>
      <c r="Q8" s="60"/>
      <c r="R8" s="60"/>
    </row>
    <row r="9" spans="1:7" ht="22.5">
      <c r="A9" s="66"/>
      <c r="B9" s="20" t="s">
        <v>0</v>
      </c>
      <c r="C9" s="20" t="s">
        <v>10</v>
      </c>
      <c r="D9" s="20" t="s">
        <v>11</v>
      </c>
      <c r="E9" s="20" t="s">
        <v>0</v>
      </c>
      <c r="F9" s="20" t="s">
        <v>10</v>
      </c>
      <c r="G9" s="20" t="s">
        <v>11</v>
      </c>
    </row>
    <row r="10" spans="1:7" ht="15">
      <c r="A10" s="9" t="s">
        <v>12</v>
      </c>
      <c r="B10" s="22" t="s">
        <v>13</v>
      </c>
      <c r="C10" s="22" t="s">
        <v>13</v>
      </c>
      <c r="D10" s="22" t="s">
        <v>13</v>
      </c>
      <c r="E10" s="22" t="s">
        <v>13</v>
      </c>
      <c r="F10" s="22" t="s">
        <v>13</v>
      </c>
      <c r="G10" s="22" t="s">
        <v>13</v>
      </c>
    </row>
    <row r="11" spans="1:17" ht="30">
      <c r="A11" s="42" t="s">
        <v>57</v>
      </c>
      <c r="B11" s="4">
        <v>6402.48</v>
      </c>
      <c r="C11" s="4">
        <v>6590.89</v>
      </c>
      <c r="D11" s="26">
        <f>C11/B11</f>
        <v>1.0294276592820284</v>
      </c>
      <c r="E11" s="4">
        <v>7035.33</v>
      </c>
      <c r="F11" s="4">
        <v>7375.95</v>
      </c>
      <c r="G11" s="26">
        <f>F11/E11</f>
        <v>1.0484156393516721</v>
      </c>
      <c r="L11" s="37"/>
      <c r="M11" s="37"/>
      <c r="N11" s="37"/>
      <c r="O11" s="37"/>
      <c r="P11" s="37"/>
      <c r="Q11" s="37"/>
    </row>
    <row r="12" spans="1:17" ht="46.5" customHeight="1">
      <c r="A12" s="42" t="s">
        <v>58</v>
      </c>
      <c r="B12" s="4">
        <v>3451.8</v>
      </c>
      <c r="C12" s="4">
        <v>2840</v>
      </c>
      <c r="D12" s="26">
        <f>B12/C12</f>
        <v>1.2154225352112678</v>
      </c>
      <c r="E12" s="4">
        <v>9151.86</v>
      </c>
      <c r="F12" s="4">
        <v>9151.86</v>
      </c>
      <c r="G12" s="26">
        <f>E12/F12</f>
        <v>1</v>
      </c>
      <c r="L12" s="37"/>
      <c r="M12" s="37"/>
      <c r="N12" s="37"/>
      <c r="O12" s="37"/>
      <c r="P12" s="37"/>
      <c r="Q12" s="37"/>
    </row>
    <row r="13" spans="1:17" ht="44.25" customHeight="1">
      <c r="A13" s="42" t="s">
        <v>59</v>
      </c>
      <c r="B13" s="4">
        <v>33.03</v>
      </c>
      <c r="C13" s="4">
        <v>27.03</v>
      </c>
      <c r="D13" s="26">
        <f>B13/C13</f>
        <v>1.2219755826859044</v>
      </c>
      <c r="E13" s="4">
        <v>116.88</v>
      </c>
      <c r="F13" s="4">
        <v>116.88</v>
      </c>
      <c r="G13" s="26">
        <f>E13/F13</f>
        <v>1</v>
      </c>
      <c r="L13" s="37"/>
      <c r="M13" s="37"/>
      <c r="N13" s="37"/>
      <c r="O13" s="37"/>
      <c r="P13" s="37"/>
      <c r="Q13" s="37"/>
    </row>
    <row r="14" spans="1:7" ht="15">
      <c r="A14" s="9" t="s">
        <v>14</v>
      </c>
      <c r="B14" s="4" t="s">
        <v>13</v>
      </c>
      <c r="C14" s="4" t="s">
        <v>13</v>
      </c>
      <c r="D14" s="4" t="s">
        <v>13</v>
      </c>
      <c r="E14" s="4" t="s">
        <v>13</v>
      </c>
      <c r="F14" s="4" t="s">
        <v>13</v>
      </c>
      <c r="G14" s="4" t="s">
        <v>13</v>
      </c>
    </row>
    <row r="15" spans="1:7" ht="59.25" customHeight="1">
      <c r="A15" s="41" t="s">
        <v>44</v>
      </c>
      <c r="B15" s="4">
        <v>51.3</v>
      </c>
      <c r="C15" s="4">
        <v>46.1</v>
      </c>
      <c r="D15" s="43">
        <f>C15/B15</f>
        <v>0.8986354775828461</v>
      </c>
      <c r="E15" s="4">
        <v>111.1</v>
      </c>
      <c r="F15" s="4">
        <v>111.1</v>
      </c>
      <c r="G15" s="26">
        <f>F15/E15</f>
        <v>1</v>
      </c>
    </row>
    <row r="16" spans="1:7" ht="15">
      <c r="A16" s="2"/>
      <c r="B16" s="2"/>
      <c r="C16" s="2"/>
      <c r="D16" s="2"/>
      <c r="E16" s="2"/>
      <c r="F16" s="2"/>
      <c r="G16" s="2"/>
    </row>
    <row r="17" spans="1:7" ht="15">
      <c r="A17" s="6" t="s">
        <v>15</v>
      </c>
      <c r="B17" s="7"/>
      <c r="C17" s="7"/>
      <c r="D17" s="7"/>
      <c r="E17" s="7"/>
      <c r="F17" s="7"/>
      <c r="G17" s="7"/>
    </row>
    <row r="18" spans="1:7" ht="15">
      <c r="A18" s="39" t="s">
        <v>38</v>
      </c>
      <c r="B18" s="23"/>
      <c r="C18" s="23"/>
      <c r="D18" s="23"/>
      <c r="E18" s="23"/>
      <c r="F18" s="2"/>
      <c r="G18" s="2"/>
    </row>
    <row r="19" spans="1:7" ht="16.5">
      <c r="A19" s="7" t="s">
        <v>62</v>
      </c>
      <c r="B19" s="21"/>
      <c r="C19" s="27">
        <f>(G11+G12+G13)/3*100</f>
        <v>101.61385464505574</v>
      </c>
      <c r="D19" s="44"/>
      <c r="E19" s="2"/>
      <c r="F19" s="2"/>
      <c r="G19" s="2"/>
    </row>
    <row r="20" spans="1:7" ht="15">
      <c r="A20" s="39" t="s">
        <v>40</v>
      </c>
      <c r="B20" s="23"/>
      <c r="C20" s="23"/>
      <c r="D20" s="23"/>
      <c r="E20" s="23"/>
      <c r="F20" s="2"/>
      <c r="G20" s="2"/>
    </row>
    <row r="21" spans="1:7" ht="16.5">
      <c r="A21" s="7" t="s">
        <v>55</v>
      </c>
      <c r="B21" s="21"/>
      <c r="C21" s="27">
        <f>(D11+D12+D13)/3*100</f>
        <v>115.56085923930668</v>
      </c>
      <c r="D21" s="44"/>
      <c r="E21" s="2"/>
      <c r="F21" s="2"/>
      <c r="G21" s="2"/>
    </row>
    <row r="22" spans="1:7" ht="15">
      <c r="A22" s="39" t="s">
        <v>39</v>
      </c>
      <c r="B22" s="23"/>
      <c r="C22" s="23"/>
      <c r="D22" s="23"/>
      <c r="E22" s="2"/>
      <c r="F22" s="2"/>
      <c r="G22" s="2"/>
    </row>
    <row r="23" spans="1:7" ht="16.5">
      <c r="A23" s="7" t="s">
        <v>63</v>
      </c>
      <c r="B23" s="7"/>
      <c r="C23" s="27">
        <f>(G15)*100</f>
        <v>100</v>
      </c>
      <c r="D23" s="2"/>
      <c r="E23" s="2"/>
      <c r="F23" s="2"/>
      <c r="G23" s="2"/>
    </row>
    <row r="24" spans="1:7" ht="15">
      <c r="A24" s="39" t="s">
        <v>41</v>
      </c>
      <c r="B24" s="23"/>
      <c r="C24" s="23"/>
      <c r="D24" s="23"/>
      <c r="E24" s="23"/>
      <c r="F24" s="23"/>
      <c r="G24" s="2"/>
    </row>
    <row r="25" spans="1:7" ht="16.5">
      <c r="A25" s="7" t="s">
        <v>64</v>
      </c>
      <c r="B25" s="29">
        <f>C19/C21</f>
        <v>0.8793103072609637</v>
      </c>
      <c r="C25" s="2"/>
      <c r="D25" s="2"/>
      <c r="E25" s="2"/>
      <c r="F25" s="2"/>
      <c r="G25" s="2"/>
    </row>
    <row r="26" spans="1:7" ht="52.5" customHeight="1">
      <c r="A26" s="68" t="s">
        <v>65</v>
      </c>
      <c r="B26" s="68"/>
      <c r="C26" s="68"/>
      <c r="D26" s="68"/>
      <c r="E26" s="68"/>
      <c r="F26" s="68"/>
      <c r="G26" s="68"/>
    </row>
    <row r="27" spans="1:7" ht="15">
      <c r="A27" s="6" t="s">
        <v>16</v>
      </c>
      <c r="B27" s="2"/>
      <c r="C27" s="2"/>
      <c r="D27" s="2"/>
      <c r="E27" s="2"/>
      <c r="F27" s="2"/>
      <c r="G27" s="2"/>
    </row>
    <row r="28" spans="1:7" ht="30.75" customHeight="1">
      <c r="A28" s="63" t="s">
        <v>17</v>
      </c>
      <c r="B28" s="63"/>
      <c r="C28" s="63"/>
      <c r="D28" s="63"/>
      <c r="E28" s="63"/>
      <c r="F28" s="63"/>
      <c r="G28" s="63"/>
    </row>
    <row r="29" spans="1:7" ht="15">
      <c r="A29" s="7" t="s">
        <v>66</v>
      </c>
      <c r="B29" s="27">
        <f>C19+C23+15</f>
        <v>216.61385464505574</v>
      </c>
      <c r="C29" s="2"/>
      <c r="D29" s="2"/>
      <c r="E29" s="2"/>
      <c r="F29" s="2"/>
      <c r="G29" s="2"/>
    </row>
    <row r="30" spans="1:7" ht="30" customHeight="1">
      <c r="A30" s="63" t="s">
        <v>56</v>
      </c>
      <c r="B30" s="63"/>
      <c r="C30" s="63"/>
      <c r="D30" s="63"/>
      <c r="E30" s="63"/>
      <c r="F30" s="63"/>
      <c r="G30" s="63"/>
    </row>
    <row r="31" spans="1:7" ht="30" customHeight="1">
      <c r="A31" s="46"/>
      <c r="B31" s="46"/>
      <c r="C31" s="46"/>
      <c r="D31" s="46"/>
      <c r="E31" s="46"/>
      <c r="F31" s="46"/>
      <c r="G31" s="46"/>
    </row>
    <row r="32" spans="1:7" ht="15">
      <c r="A32" s="11" t="s">
        <v>68</v>
      </c>
      <c r="B32" s="64" t="s">
        <v>69</v>
      </c>
      <c r="C32" s="64"/>
      <c r="D32" s="2"/>
      <c r="E32" s="59"/>
      <c r="F32" s="59"/>
      <c r="G32" s="2"/>
    </row>
    <row r="33" spans="1:7" ht="31.5" customHeight="1">
      <c r="A33" s="63"/>
      <c r="B33" s="63"/>
      <c r="C33" s="63"/>
      <c r="D33" s="63"/>
      <c r="E33" s="63"/>
      <c r="F33" s="63"/>
      <c r="G33" s="63"/>
    </row>
    <row r="34" spans="1:7" ht="31.5" customHeight="1">
      <c r="A34" s="46"/>
      <c r="B34" s="46"/>
      <c r="C34" s="46"/>
      <c r="D34" s="46"/>
      <c r="E34" s="46"/>
      <c r="F34" s="46"/>
      <c r="G34" s="46"/>
    </row>
    <row r="35" spans="2:7" ht="31.5" customHeight="1">
      <c r="B35" s="46"/>
      <c r="C35" s="46"/>
      <c r="D35" s="46"/>
      <c r="E35" s="59"/>
      <c r="F35" s="59"/>
      <c r="G35" s="46"/>
    </row>
    <row r="36" spans="1:7" ht="15">
      <c r="A36" s="2"/>
      <c r="B36" s="2"/>
      <c r="C36" s="2"/>
      <c r="D36" s="2"/>
      <c r="E36" s="2"/>
      <c r="F36" s="2"/>
      <c r="G36" s="2"/>
    </row>
    <row r="37" spans="1:7" ht="15">
      <c r="A37" s="2"/>
      <c r="B37" s="2"/>
      <c r="C37" s="2"/>
      <c r="D37" s="2"/>
      <c r="E37" s="2"/>
      <c r="F37" s="2"/>
      <c r="G37" s="2"/>
    </row>
    <row r="38" spans="5:6" ht="12.75">
      <c r="E38" s="59"/>
      <c r="F38" s="59"/>
    </row>
  </sheetData>
  <sheetProtection/>
  <mergeCells count="16">
    <mergeCell ref="A8:A9"/>
    <mergeCell ref="B8:D8"/>
    <mergeCell ref="A30:G30"/>
    <mergeCell ref="E32:F32"/>
    <mergeCell ref="E8:G8"/>
    <mergeCell ref="A26:G26"/>
    <mergeCell ref="E35:F35"/>
    <mergeCell ref="M8:R8"/>
    <mergeCell ref="E38:F38"/>
    <mergeCell ref="A2:G2"/>
    <mergeCell ref="B4:G4"/>
    <mergeCell ref="B5:G5"/>
    <mergeCell ref="A7:G7"/>
    <mergeCell ref="A28:G28"/>
    <mergeCell ref="B32:C32"/>
    <mergeCell ref="A33:G33"/>
  </mergeCells>
  <printOptions/>
  <pageMargins left="0.5905511811023623" right="0.2362204724409449" top="0.7480314960629921" bottom="0.7480314960629921" header="0.31496062992125984" footer="0.31496062992125984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2021-03-17T13:22:30Z</cp:lastPrinted>
  <dcterms:created xsi:type="dcterms:W3CDTF">1996-10-08T23:32:33Z</dcterms:created>
  <dcterms:modified xsi:type="dcterms:W3CDTF">2023-02-22T08:31:15Z</dcterms:modified>
  <cp:category/>
  <cp:version/>
  <cp:contentType/>
  <cp:contentStatus/>
</cp:coreProperties>
</file>