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результати" sheetId="2" r:id="rId1"/>
    <sheet name="3241" sheetId="1" r:id="rId2"/>
  </sheets>
  <calcPr calcId="145621"/>
</workbook>
</file>

<file path=xl/calcChain.xml><?xml version="1.0" encoding="utf-8"?>
<calcChain xmlns="http://schemas.openxmlformats.org/spreadsheetml/2006/main">
  <c r="D22" i="2" l="1"/>
  <c r="B56" i="1" l="1"/>
  <c r="E21" i="2"/>
  <c r="B28" i="1"/>
  <c r="B52" i="1"/>
  <c r="C50" i="1"/>
  <c r="C46" i="1"/>
  <c r="G41" i="1"/>
  <c r="G38" i="1"/>
  <c r="G37" i="1"/>
  <c r="G12" i="1"/>
  <c r="G11" i="1"/>
  <c r="C22" i="1" l="1"/>
  <c r="D12" i="1" l="1"/>
  <c r="D11" i="1"/>
  <c r="C20" i="1" s="1"/>
  <c r="C18" i="1" l="1"/>
  <c r="D20" i="2" l="1"/>
  <c r="B24" i="1"/>
</calcChain>
</file>

<file path=xl/sharedStrings.xml><?xml version="1.0" encoding="utf-8"?>
<sst xmlns="http://schemas.openxmlformats.org/spreadsheetml/2006/main" count="135" uniqueCount="79">
  <si>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</si>
  <si>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</si>
  <si>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</si>
  <si>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</si>
  <si>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</si>
  <si>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</si>
  <si>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</si>
  <si>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</si>
  <si>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</si>
  <si>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</si>
  <si>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</si>
  <si>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</si>
  <si>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</si>
  <si>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</si>
  <si>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</si>
  <si>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</si>
  <si>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</si>
  <si>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</si>
  <si>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</si>
  <si>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</si>
  <si>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</si>
  <si>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</si>
  <si>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</si>
  <si>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</si>
  <si>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</si>
  <si>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</si>
  <si>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</si>
  <si>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</si>
  <si>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</si>
  <si>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</si>
  <si>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</si>
  <si>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</si>
  <si>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</si>
  <si>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</si>
  <si>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</si>
  <si>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</si>
  <si>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</si>
  <si>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</si>
  <si>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</si>
  <si>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</si>
  <si>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</si>
  <si>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</si>
  <si>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</si>
  <si>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</si>
  <si>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</si>
  <si>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</si>
  <si>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</si>
  <si>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</si>
  <si>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0813241</t>
  </si>
  <si>
    <t>Забезпечення діяльності інших закладів у сфері соціального захисту і соціального забезпечення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</si>
  <si>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</si>
  <si>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кількість журналів та меморіальних ордерів на 1-го працівника  централізованої бухгалтерії</t>
  </si>
  <si>
    <t>кількість  звітів на 1-го працівника   централізованої бухгалтерії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</si>
  <si>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=(1,00+0,7778)/2*100 </t>
    </r>
  </si>
  <si>
    <t>Середнє</t>
  </si>
  <si>
    <t>-</t>
  </si>
  <si>
    <t>Додаток 1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</si>
  <si>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=(1,00)/1*100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</si>
  <si>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</si>
  <si>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Забезпечення діяльності центрів надання соціальних послуг сфери органів праці та соціального захисту населення</t>
  </si>
  <si>
    <t>Попередній період (2021 рік)</t>
  </si>
  <si>
    <t>Звітний період (2022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</si>
  <si>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=(1,0667+1,1154)/2*100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</si>
  <si>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=109,1/88,9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</si>
  <si>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=1,23, що відповідає критерію оцінки Іі&gt;1, то за цим параметром для даної програми нараховується 25 балів.</t>
    </r>
  </si>
  <si>
    <r>
      <t>При порівнянні отриманого значення зі шкалою оцінки ефективності бюджетних програм можемо зробити висновок, що дана програма має високу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ефективність .</t>
    </r>
  </si>
  <si>
    <t>відсоток осіб, охоплених соціальним обслуговуванням (порівняно з минулим роком) (відс.)</t>
  </si>
  <si>
    <t>середнє</t>
  </si>
  <si>
    <t>чисельність обслуговуваних на 1 штатну одиницю професіоналів, фахівців та робітників, які надають соціальні послуги (осіб)</t>
  </si>
  <si>
    <t>середньорічні витрати на одного одержувача соціальних послуг (грн.)</t>
  </si>
  <si>
    <t>за 2022 рік</t>
  </si>
  <si>
    <t>х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</si>
  <si>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=(0,8837+0,9302)/2*100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</si>
  <si>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=(0,8826)/1*100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</si>
  <si>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=90,7/100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</si>
  <si>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=0,91, що відповідає критерію оцінки  0,85&lt;Іі&lt;1, то за цим параметром для даної програми нараховується 15 балів.</t>
    </r>
  </si>
  <si>
    <r>
      <t>При порівнянні отриманого значення зі шкалою оцінки ефективності бюджетних програм можемо зробити висновок, що дана програма має середню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ефективність .</t>
    </r>
  </si>
  <si>
    <t>Е=100,0+109,1+25=</t>
  </si>
  <si>
    <t>Е=90,7+88,3+15=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</si>
</sst>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0" fontId="5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3" fillId="0" borderId="3" xfId="0" applyFont="1" applyBorder="1"/>
    <xf numFmtId="0" fontId="5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65" fontId="12" fillId="0" borderId="7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/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7" zoomScaleNormal="100" workbookViewId="0">
      <selection activeCell="J27" sqref="J27"/>
    </sheetView>
  </sheetViews>
  <sheetFormatPr defaultRowHeight="12.75" x14ac:dyDescent="0.2"/>
  <cols>
    <col min="1" max="1" width="3.140625" style="1" customWidth="1"/>
    <col min="2" max="2" width="9.140625" style="1" customWidth="1"/>
    <col min="3" max="3" width="35.140625" style="1" customWidth="1"/>
    <col min="4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56</v>
      </c>
    </row>
    <row r="2" spans="1:11" ht="15.75" x14ac:dyDescent="0.25">
      <c r="B2" s="68" t="s">
        <v>18</v>
      </c>
      <c r="C2" s="68"/>
      <c r="D2" s="68"/>
      <c r="E2" s="68"/>
      <c r="F2" s="68"/>
    </row>
    <row r="3" spans="1:11" ht="15.75" x14ac:dyDescent="0.25">
      <c r="B3" s="68" t="s">
        <v>70</v>
      </c>
      <c r="C3" s="68"/>
      <c r="D3" s="68"/>
      <c r="E3" s="68"/>
      <c r="F3" s="68"/>
    </row>
    <row r="4" spans="1:11" ht="15.75" x14ac:dyDescent="0.25">
      <c r="B4" s="24"/>
    </row>
    <row r="5" spans="1:11" ht="15.75" x14ac:dyDescent="0.25">
      <c r="A5" s="4" t="s">
        <v>19</v>
      </c>
      <c r="B5" s="25" t="s">
        <v>44</v>
      </c>
      <c r="C5" s="69" t="s">
        <v>43</v>
      </c>
      <c r="D5" s="69"/>
      <c r="E5" s="69"/>
      <c r="F5" s="69"/>
      <c r="G5" s="22"/>
      <c r="H5" s="22"/>
    </row>
    <row r="6" spans="1:11" s="22" customFormat="1" ht="15.75" x14ac:dyDescent="0.25">
      <c r="A6" s="26"/>
      <c r="B6" s="27" t="s">
        <v>20</v>
      </c>
      <c r="C6" s="67" t="s">
        <v>21</v>
      </c>
      <c r="D6" s="67"/>
      <c r="E6" s="67"/>
      <c r="F6" s="67"/>
      <c r="I6" s="1"/>
      <c r="J6" s="1"/>
      <c r="K6" s="1"/>
    </row>
    <row r="7" spans="1:11" ht="15.75" x14ac:dyDescent="0.25">
      <c r="A7" s="4"/>
      <c r="C7" s="28"/>
      <c r="G7" s="22"/>
      <c r="H7" s="22"/>
    </row>
    <row r="8" spans="1:11" ht="15.75" x14ac:dyDescent="0.25">
      <c r="A8" s="4"/>
      <c r="C8" s="28"/>
      <c r="G8" s="22"/>
      <c r="H8" s="22"/>
    </row>
    <row r="9" spans="1:11" ht="15.75" x14ac:dyDescent="0.25">
      <c r="A9" s="4" t="s">
        <v>22</v>
      </c>
      <c r="B9" s="42" t="s">
        <v>45</v>
      </c>
      <c r="C9" s="70" t="s">
        <v>43</v>
      </c>
      <c r="D9" s="70"/>
      <c r="E9" s="70"/>
      <c r="F9" s="70"/>
      <c r="G9" s="22"/>
      <c r="H9" s="22"/>
    </row>
    <row r="10" spans="1:11" ht="15.75" x14ac:dyDescent="0.25">
      <c r="A10" s="4"/>
      <c r="B10" s="27" t="s">
        <v>20</v>
      </c>
      <c r="C10" s="67" t="s">
        <v>40</v>
      </c>
      <c r="D10" s="67"/>
      <c r="E10" s="67"/>
      <c r="F10" s="67"/>
      <c r="G10" s="22"/>
      <c r="H10" s="22"/>
    </row>
    <row r="11" spans="1:11" ht="15.75" x14ac:dyDescent="0.25">
      <c r="A11" s="4"/>
      <c r="C11" s="28"/>
      <c r="G11" s="22"/>
      <c r="H11" s="22"/>
    </row>
    <row r="12" spans="1:11" ht="36" customHeight="1" x14ac:dyDescent="0.25">
      <c r="A12" s="4" t="s">
        <v>23</v>
      </c>
      <c r="B12" s="43" t="s">
        <v>48</v>
      </c>
      <c r="C12" s="65" t="s">
        <v>49</v>
      </c>
      <c r="D12" s="66"/>
      <c r="E12" s="66"/>
      <c r="F12" s="66"/>
      <c r="G12" s="37"/>
      <c r="H12" s="37"/>
      <c r="I12" s="29"/>
      <c r="J12" s="29"/>
      <c r="K12" s="29"/>
    </row>
    <row r="13" spans="1:11" x14ac:dyDescent="0.2">
      <c r="B13" s="27" t="s">
        <v>20</v>
      </c>
      <c r="C13" s="67" t="s">
        <v>24</v>
      </c>
      <c r="D13" s="67"/>
      <c r="E13" s="67"/>
      <c r="F13" s="67"/>
      <c r="G13" s="22"/>
      <c r="H13" s="22"/>
    </row>
    <row r="14" spans="1:11" x14ac:dyDescent="0.2">
      <c r="G14" s="22"/>
      <c r="H14" s="22"/>
    </row>
    <row r="15" spans="1:11" ht="15.75" x14ac:dyDescent="0.25">
      <c r="B15" s="4" t="s">
        <v>25</v>
      </c>
      <c r="G15" s="22"/>
      <c r="H15" s="22"/>
    </row>
    <row r="16" spans="1:11" ht="15.75" x14ac:dyDescent="0.25">
      <c r="B16" s="4"/>
      <c r="G16" s="22"/>
      <c r="H16" s="22"/>
      <c r="J16" s="22"/>
    </row>
    <row r="17" spans="2:9" ht="15" x14ac:dyDescent="0.25">
      <c r="B17" s="62" t="s">
        <v>26</v>
      </c>
      <c r="C17" s="63" t="s">
        <v>39</v>
      </c>
      <c r="D17" s="62" t="s">
        <v>27</v>
      </c>
      <c r="E17" s="62"/>
      <c r="F17" s="62"/>
    </row>
    <row r="18" spans="2:9" ht="30" x14ac:dyDescent="0.2">
      <c r="B18" s="62"/>
      <c r="C18" s="64"/>
      <c r="D18" s="21" t="s">
        <v>28</v>
      </c>
      <c r="E18" s="21" t="s">
        <v>29</v>
      </c>
      <c r="F18" s="21" t="s">
        <v>30</v>
      </c>
      <c r="G18" s="22"/>
      <c r="H18" s="22"/>
    </row>
    <row r="19" spans="2:9" ht="15" x14ac:dyDescent="0.25">
      <c r="B19" s="11">
        <v>1</v>
      </c>
      <c r="C19" s="11">
        <v>2</v>
      </c>
      <c r="D19" s="11">
        <v>3</v>
      </c>
      <c r="E19" s="11">
        <v>4</v>
      </c>
      <c r="F19" s="11">
        <v>5</v>
      </c>
      <c r="G19" s="22"/>
      <c r="H19" s="22"/>
    </row>
    <row r="20" spans="2:9" ht="88.5" customHeight="1" x14ac:dyDescent="0.2">
      <c r="B20" s="21">
        <v>1</v>
      </c>
      <c r="C20" s="40" t="s">
        <v>50</v>
      </c>
      <c r="D20" s="47">
        <f>'3241'!B28</f>
        <v>234.10256410256412</v>
      </c>
      <c r="E20" s="47" t="s">
        <v>55</v>
      </c>
      <c r="F20" s="46" t="s">
        <v>55</v>
      </c>
      <c r="G20" s="38"/>
      <c r="H20" s="39"/>
      <c r="I20" s="22"/>
    </row>
    <row r="21" spans="2:9" ht="60" customHeight="1" x14ac:dyDescent="0.2">
      <c r="B21" s="21">
        <v>2</v>
      </c>
      <c r="C21" s="40" t="s">
        <v>59</v>
      </c>
      <c r="D21" s="47" t="s">
        <v>55</v>
      </c>
      <c r="E21" s="47">
        <f>'3241'!B56</f>
        <v>193.95439007023253</v>
      </c>
      <c r="F21" s="46" t="s">
        <v>55</v>
      </c>
      <c r="G21" s="39"/>
      <c r="H21" s="39"/>
      <c r="I21" s="22"/>
    </row>
    <row r="22" spans="2:9" ht="15" x14ac:dyDescent="0.25">
      <c r="B22" s="41"/>
      <c r="C22" s="33" t="s">
        <v>31</v>
      </c>
      <c r="D22" s="88">
        <f>(D20+E21)/2</f>
        <v>214.02847708639831</v>
      </c>
      <c r="E22" s="89"/>
      <c r="F22" s="90"/>
      <c r="G22" s="22"/>
      <c r="H22" s="22"/>
    </row>
    <row r="23" spans="2:9" s="31" customFormat="1" ht="11.25" x14ac:dyDescent="0.2">
      <c r="B23" s="30" t="s">
        <v>32</v>
      </c>
    </row>
    <row r="24" spans="2:9" ht="9" customHeight="1" x14ac:dyDescent="0.25">
      <c r="B24" s="4"/>
    </row>
    <row r="25" spans="2:9" ht="15.75" x14ac:dyDescent="0.25">
      <c r="B25" s="4" t="s">
        <v>33</v>
      </c>
    </row>
    <row r="26" spans="2:9" ht="9" customHeight="1" x14ac:dyDescent="0.25">
      <c r="B26" s="4"/>
    </row>
    <row r="27" spans="2:9" ht="45" customHeight="1" x14ac:dyDescent="0.2">
      <c r="B27" s="10" t="s">
        <v>26</v>
      </c>
      <c r="C27" s="10" t="s">
        <v>34</v>
      </c>
      <c r="D27" s="71" t="s">
        <v>35</v>
      </c>
      <c r="E27" s="71"/>
      <c r="F27" s="71"/>
    </row>
    <row r="28" spans="2:9" ht="15" x14ac:dyDescent="0.25">
      <c r="B28" s="11">
        <v>1</v>
      </c>
      <c r="C28" s="11">
        <v>2</v>
      </c>
      <c r="D28" s="62">
        <v>3</v>
      </c>
      <c r="E28" s="62"/>
      <c r="F28" s="62"/>
    </row>
    <row r="29" spans="2:9" ht="15" x14ac:dyDescent="0.2">
      <c r="B29" s="41"/>
      <c r="C29" s="10"/>
      <c r="D29" s="72"/>
      <c r="E29" s="73"/>
      <c r="F29" s="74"/>
    </row>
    <row r="30" spans="2:9" x14ac:dyDescent="0.2">
      <c r="B30" s="30" t="s">
        <v>36</v>
      </c>
      <c r="C30" s="31"/>
    </row>
    <row r="33" spans="2:6" ht="15.75" customHeight="1" x14ac:dyDescent="0.25">
      <c r="B33" s="75" t="s">
        <v>46</v>
      </c>
      <c r="C33" s="75"/>
      <c r="D33" s="76" t="s">
        <v>47</v>
      </c>
      <c r="E33" s="76"/>
      <c r="F33" s="76"/>
    </row>
    <row r="34" spans="2:6" ht="15" x14ac:dyDescent="0.25">
      <c r="B34" s="9"/>
      <c r="C34" s="9"/>
      <c r="D34" s="9" t="s">
        <v>37</v>
      </c>
      <c r="E34" s="32" t="s">
        <v>38</v>
      </c>
      <c r="F34" s="2"/>
    </row>
  </sheetData>
  <mergeCells count="17">
    <mergeCell ref="D22:F22"/>
    <mergeCell ref="D27:F27"/>
    <mergeCell ref="D28:F28"/>
    <mergeCell ref="D29:F29"/>
    <mergeCell ref="B33:C33"/>
    <mergeCell ref="D33:F33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topLeftCell="A40" zoomScaleNormal="100" zoomScaleSheetLayoutView="100" workbookViewId="0">
      <selection activeCell="A53" sqref="A53:G53"/>
    </sheetView>
  </sheetViews>
  <sheetFormatPr defaultRowHeight="12.75" x14ac:dyDescent="0.2"/>
  <cols>
    <col min="1" max="1" width="29.28515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84" t="s">
        <v>41</v>
      </c>
      <c r="B2" s="84"/>
      <c r="C2" s="84"/>
      <c r="D2" s="84"/>
      <c r="E2" s="84"/>
      <c r="F2" s="84"/>
      <c r="G2" s="84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20" t="s">
        <v>48</v>
      </c>
      <c r="H3" s="22"/>
      <c r="I3" s="22"/>
      <c r="J3" s="22"/>
      <c r="K3" s="22"/>
      <c r="L3" s="22"/>
    </row>
    <row r="4" spans="1:18" ht="45.75" customHeight="1" x14ac:dyDescent="0.2">
      <c r="A4" s="5" t="s">
        <v>0</v>
      </c>
      <c r="B4" s="65" t="s">
        <v>49</v>
      </c>
      <c r="C4" s="85"/>
      <c r="D4" s="85"/>
      <c r="E4" s="85"/>
      <c r="F4" s="85"/>
      <c r="G4" s="85"/>
      <c r="H4" s="23"/>
      <c r="I4" s="23"/>
      <c r="J4" s="23"/>
      <c r="K4" s="23"/>
      <c r="L4" s="22"/>
    </row>
    <row r="5" spans="1:18" ht="48" customHeight="1" x14ac:dyDescent="0.2">
      <c r="A5" s="6" t="s">
        <v>1</v>
      </c>
      <c r="B5" s="86" t="s">
        <v>50</v>
      </c>
      <c r="C5" s="87"/>
      <c r="D5" s="87"/>
      <c r="E5" s="87"/>
      <c r="F5" s="87"/>
      <c r="G5" s="87"/>
      <c r="H5" s="7"/>
      <c r="I5" s="22"/>
      <c r="J5" s="22"/>
      <c r="K5" s="22"/>
      <c r="L5" s="22"/>
    </row>
    <row r="6" spans="1:18" ht="6.75" customHeight="1" x14ac:dyDescent="0.3">
      <c r="A6" s="8"/>
      <c r="B6" s="9"/>
      <c r="C6" s="9"/>
      <c r="D6" s="9"/>
      <c r="E6" s="9"/>
      <c r="F6" s="9"/>
      <c r="G6" s="9"/>
      <c r="H6" s="22"/>
      <c r="I6" s="22"/>
      <c r="J6" s="22"/>
      <c r="K6" s="22"/>
      <c r="L6" s="22"/>
    </row>
    <row r="7" spans="1:18" ht="15.75" x14ac:dyDescent="0.25">
      <c r="A7" s="76" t="s">
        <v>2</v>
      </c>
      <c r="B7" s="76"/>
      <c r="C7" s="76"/>
      <c r="D7" s="76"/>
      <c r="E7" s="76"/>
      <c r="F7" s="76"/>
      <c r="G7" s="76"/>
    </row>
    <row r="8" spans="1:18" ht="31.5" customHeight="1" x14ac:dyDescent="0.25">
      <c r="A8" s="63" t="s">
        <v>3</v>
      </c>
      <c r="B8" s="82" t="s">
        <v>60</v>
      </c>
      <c r="C8" s="82"/>
      <c r="D8" s="82"/>
      <c r="E8" s="82" t="s">
        <v>61</v>
      </c>
      <c r="F8" s="82"/>
      <c r="G8" s="82"/>
      <c r="M8" s="83"/>
      <c r="N8" s="83"/>
      <c r="O8" s="83"/>
      <c r="P8" s="83"/>
      <c r="Q8" s="83"/>
      <c r="R8" s="83"/>
    </row>
    <row r="9" spans="1:18" ht="25.5" x14ac:dyDescent="0.2">
      <c r="A9" s="64"/>
      <c r="B9" s="44" t="s">
        <v>4</v>
      </c>
      <c r="C9" s="44" t="s">
        <v>5</v>
      </c>
      <c r="D9" s="44" t="s">
        <v>6</v>
      </c>
      <c r="E9" s="44" t="s">
        <v>4</v>
      </c>
      <c r="F9" s="44" t="s">
        <v>5</v>
      </c>
      <c r="G9" s="44" t="s">
        <v>6</v>
      </c>
    </row>
    <row r="10" spans="1:18" ht="20.25" customHeight="1" x14ac:dyDescent="0.2">
      <c r="A10" s="35" t="s">
        <v>7</v>
      </c>
      <c r="B10" s="21" t="s">
        <v>8</v>
      </c>
      <c r="C10" s="21" t="s">
        <v>8</v>
      </c>
      <c r="D10" s="21" t="s">
        <v>8</v>
      </c>
      <c r="E10" s="21" t="s">
        <v>8</v>
      </c>
      <c r="F10" s="21" t="s">
        <v>8</v>
      </c>
      <c r="G10" s="21" t="s">
        <v>8</v>
      </c>
    </row>
    <row r="11" spans="1:18" ht="60.75" customHeight="1" x14ac:dyDescent="0.2">
      <c r="A11" s="36" t="s">
        <v>51</v>
      </c>
      <c r="B11" s="21">
        <v>20</v>
      </c>
      <c r="C11" s="21">
        <v>20</v>
      </c>
      <c r="D11" s="48">
        <f>B11/C11</f>
        <v>1</v>
      </c>
      <c r="E11" s="21">
        <v>15</v>
      </c>
      <c r="F11" s="21">
        <v>16</v>
      </c>
      <c r="G11" s="34">
        <f>F11/E11</f>
        <v>1.0666666666666667</v>
      </c>
      <c r="L11" s="12"/>
      <c r="M11" s="12"/>
      <c r="N11" s="12"/>
      <c r="O11" s="12"/>
      <c r="P11" s="12"/>
      <c r="Q11" s="12"/>
    </row>
    <row r="12" spans="1:18" ht="48" customHeight="1" x14ac:dyDescent="0.2">
      <c r="A12" s="36" t="s">
        <v>52</v>
      </c>
      <c r="B12" s="21">
        <v>45</v>
      </c>
      <c r="C12" s="21">
        <v>35</v>
      </c>
      <c r="D12" s="48">
        <f>C12/B12</f>
        <v>0.77777777777777779</v>
      </c>
      <c r="E12" s="21">
        <v>26</v>
      </c>
      <c r="F12" s="21">
        <v>29</v>
      </c>
      <c r="G12" s="34">
        <f>F12/E12</f>
        <v>1.1153846153846154</v>
      </c>
      <c r="L12" s="12"/>
      <c r="M12" s="12"/>
      <c r="N12" s="12"/>
      <c r="O12" s="12"/>
      <c r="P12" s="12"/>
      <c r="Q12" s="12"/>
    </row>
    <row r="13" spans="1:18" ht="14.25" customHeight="1" x14ac:dyDescent="0.2">
      <c r="A13" s="35" t="s">
        <v>9</v>
      </c>
      <c r="B13" s="21" t="s">
        <v>8</v>
      </c>
      <c r="C13" s="21" t="s">
        <v>8</v>
      </c>
      <c r="D13" s="21" t="s">
        <v>8</v>
      </c>
      <c r="E13" s="21" t="s">
        <v>8</v>
      </c>
      <c r="F13" s="21" t="s">
        <v>8</v>
      </c>
      <c r="G13" s="45" t="s">
        <v>71</v>
      </c>
    </row>
    <row r="14" spans="1:18" s="49" customFormat="1" ht="15" x14ac:dyDescent="0.2">
      <c r="A14" s="51" t="s">
        <v>54</v>
      </c>
      <c r="B14" s="52"/>
      <c r="C14" s="52"/>
      <c r="D14" s="53">
        <v>1</v>
      </c>
      <c r="E14" s="52"/>
      <c r="F14" s="52"/>
      <c r="G14" s="48">
        <v>1</v>
      </c>
    </row>
    <row r="15" spans="1:18" ht="15" x14ac:dyDescent="0.25">
      <c r="A15" s="9"/>
      <c r="B15" s="9"/>
      <c r="C15" s="9"/>
      <c r="D15" s="9"/>
      <c r="E15" s="9"/>
      <c r="F15" s="9"/>
      <c r="G15" s="9"/>
    </row>
    <row r="16" spans="1:18" ht="15" x14ac:dyDescent="0.25">
      <c r="A16" s="13" t="s">
        <v>10</v>
      </c>
      <c r="B16" s="14"/>
      <c r="C16" s="14"/>
      <c r="D16" s="14"/>
      <c r="E16" s="14"/>
      <c r="F16" s="14"/>
      <c r="G16" s="14"/>
    </row>
    <row r="17" spans="1:7" ht="15" x14ac:dyDescent="0.25">
      <c r="A17" s="15" t="s">
        <v>11</v>
      </c>
      <c r="B17" s="16"/>
      <c r="C17" s="16"/>
      <c r="D17" s="16"/>
      <c r="E17" s="16"/>
      <c r="F17" s="9"/>
      <c r="G17" s="9"/>
    </row>
    <row r="18" spans="1:7" ht="16.5" x14ac:dyDescent="0.3">
      <c r="A18" s="14" t="s">
        <v>62</v>
      </c>
      <c r="B18" s="17"/>
      <c r="C18" s="18">
        <f>(G11+G12)/2*100</f>
        <v>109.10256410256412</v>
      </c>
      <c r="D18" s="17"/>
      <c r="E18" s="9"/>
      <c r="F18" s="9"/>
      <c r="G18" s="9"/>
    </row>
    <row r="19" spans="1:7" ht="15" x14ac:dyDescent="0.25">
      <c r="A19" s="15" t="s">
        <v>12</v>
      </c>
      <c r="B19" s="16"/>
      <c r="C19" s="16"/>
      <c r="D19" s="16"/>
      <c r="E19" s="16"/>
      <c r="F19" s="9"/>
      <c r="G19" s="9"/>
    </row>
    <row r="20" spans="1:7" ht="16.5" x14ac:dyDescent="0.3">
      <c r="A20" s="50" t="s">
        <v>53</v>
      </c>
      <c r="B20" s="17"/>
      <c r="C20" s="18">
        <f>(D11+D12)/2*100</f>
        <v>88.888888888888886</v>
      </c>
      <c r="D20" s="17"/>
      <c r="E20" s="9"/>
      <c r="F20" s="9"/>
      <c r="G20" s="9"/>
    </row>
    <row r="21" spans="1:7" ht="15" x14ac:dyDescent="0.25">
      <c r="A21" s="15" t="s">
        <v>13</v>
      </c>
      <c r="B21" s="16"/>
      <c r="C21" s="16"/>
      <c r="D21" s="16"/>
      <c r="E21" s="9"/>
      <c r="F21" s="9"/>
      <c r="G21" s="9"/>
    </row>
    <row r="22" spans="1:7" ht="16.5" x14ac:dyDescent="0.3">
      <c r="A22" s="14" t="s">
        <v>58</v>
      </c>
      <c r="B22" s="14"/>
      <c r="C22" s="54">
        <f>G14*100</f>
        <v>100</v>
      </c>
      <c r="D22" s="9"/>
      <c r="E22" s="9"/>
      <c r="F22" s="9"/>
      <c r="G22" s="9"/>
    </row>
    <row r="23" spans="1:7" ht="19.5" customHeight="1" x14ac:dyDescent="0.25">
      <c r="A23" s="77" t="s">
        <v>14</v>
      </c>
      <c r="B23" s="78"/>
      <c r="C23" s="78"/>
      <c r="D23" s="78"/>
      <c r="E23" s="78"/>
      <c r="F23" s="78"/>
      <c r="G23" s="78"/>
    </row>
    <row r="24" spans="1:7" ht="16.5" x14ac:dyDescent="0.3">
      <c r="A24" s="14" t="s">
        <v>63</v>
      </c>
      <c r="B24" s="19">
        <f>C18/C20</f>
        <v>1.2274038461538463</v>
      </c>
      <c r="C24" s="9"/>
      <c r="D24" s="9"/>
      <c r="E24" s="9"/>
      <c r="F24" s="9"/>
      <c r="G24" s="9"/>
    </row>
    <row r="25" spans="1:7" ht="46.5" customHeight="1" x14ac:dyDescent="0.25">
      <c r="A25" s="79" t="s">
        <v>64</v>
      </c>
      <c r="B25" s="79"/>
      <c r="C25" s="79"/>
      <c r="D25" s="79"/>
      <c r="E25" s="79"/>
      <c r="F25" s="79"/>
      <c r="G25" s="79"/>
    </row>
    <row r="26" spans="1:7" ht="15" x14ac:dyDescent="0.25">
      <c r="A26" s="13" t="s">
        <v>15</v>
      </c>
      <c r="B26" s="9"/>
      <c r="C26" s="9"/>
      <c r="D26" s="9"/>
      <c r="E26" s="9"/>
      <c r="F26" s="9"/>
      <c r="G26" s="9"/>
    </row>
    <row r="27" spans="1:7" ht="30.75" customHeight="1" x14ac:dyDescent="0.25">
      <c r="A27" s="80" t="s">
        <v>16</v>
      </c>
      <c r="B27" s="80"/>
      <c r="C27" s="80"/>
      <c r="D27" s="80"/>
      <c r="E27" s="80"/>
      <c r="F27" s="80"/>
      <c r="G27" s="80"/>
    </row>
    <row r="28" spans="1:7" ht="15" x14ac:dyDescent="0.25">
      <c r="A28" s="14" t="s">
        <v>77</v>
      </c>
      <c r="B28" s="18">
        <f>C18+C22+25</f>
        <v>234.10256410256412</v>
      </c>
      <c r="C28" s="9"/>
      <c r="D28" s="9"/>
      <c r="E28" s="9"/>
      <c r="F28" s="9"/>
      <c r="G28" s="9"/>
    </row>
    <row r="29" spans="1:7" ht="31.5" customHeight="1" x14ac:dyDescent="0.25">
      <c r="A29" s="80" t="s">
        <v>65</v>
      </c>
      <c r="B29" s="80"/>
      <c r="C29" s="80"/>
      <c r="D29" s="80"/>
      <c r="E29" s="80"/>
      <c r="F29" s="80"/>
      <c r="G29" s="80"/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ht="30.75" customHeight="1" x14ac:dyDescent="0.2">
      <c r="A31" s="56" t="s">
        <v>1</v>
      </c>
      <c r="B31" s="71" t="s">
        <v>59</v>
      </c>
      <c r="C31" s="81"/>
      <c r="D31" s="81"/>
      <c r="E31" s="81"/>
      <c r="F31" s="81"/>
      <c r="G31" s="81"/>
    </row>
    <row r="32" spans="1:7" ht="18.75" x14ac:dyDescent="0.3">
      <c r="A32" s="8"/>
      <c r="B32" s="9"/>
      <c r="C32" s="9"/>
      <c r="D32" s="9"/>
      <c r="E32" s="9"/>
      <c r="F32" s="9"/>
      <c r="G32" s="9"/>
    </row>
    <row r="33" spans="1:7" ht="15.75" x14ac:dyDescent="0.25">
      <c r="A33" s="76" t="s">
        <v>2</v>
      </c>
      <c r="B33" s="76"/>
      <c r="C33" s="76"/>
      <c r="D33" s="76"/>
      <c r="E33" s="76"/>
      <c r="F33" s="76"/>
      <c r="G33" s="76"/>
    </row>
    <row r="34" spans="1:7" x14ac:dyDescent="0.2">
      <c r="A34" s="63" t="s">
        <v>3</v>
      </c>
      <c r="B34" s="82" t="s">
        <v>60</v>
      </c>
      <c r="C34" s="82"/>
      <c r="D34" s="82"/>
      <c r="E34" s="82" t="s">
        <v>61</v>
      </c>
      <c r="F34" s="82"/>
      <c r="G34" s="82"/>
    </row>
    <row r="35" spans="1:7" ht="25.5" x14ac:dyDescent="0.2">
      <c r="A35" s="64"/>
      <c r="B35" s="55" t="s">
        <v>4</v>
      </c>
      <c r="C35" s="55" t="s">
        <v>5</v>
      </c>
      <c r="D35" s="55" t="s">
        <v>6</v>
      </c>
      <c r="E35" s="55" t="s">
        <v>4</v>
      </c>
      <c r="F35" s="55" t="s">
        <v>5</v>
      </c>
      <c r="G35" s="55" t="s">
        <v>6</v>
      </c>
    </row>
    <row r="36" spans="1:7" ht="18" customHeight="1" x14ac:dyDescent="0.2">
      <c r="A36" s="35" t="s">
        <v>7</v>
      </c>
      <c r="B36" s="21" t="s">
        <v>8</v>
      </c>
      <c r="C36" s="21" t="s">
        <v>8</v>
      </c>
      <c r="D36" s="21" t="s">
        <v>8</v>
      </c>
      <c r="E36" s="21" t="s">
        <v>8</v>
      </c>
      <c r="F36" s="21" t="s">
        <v>8</v>
      </c>
      <c r="G36" s="21" t="s">
        <v>8</v>
      </c>
    </row>
    <row r="37" spans="1:7" ht="72.75" customHeight="1" x14ac:dyDescent="0.2">
      <c r="A37" s="36" t="s">
        <v>68</v>
      </c>
      <c r="B37" s="21"/>
      <c r="C37" s="21"/>
      <c r="D37" s="48"/>
      <c r="E37" s="21">
        <v>43</v>
      </c>
      <c r="F37" s="21">
        <v>38</v>
      </c>
      <c r="G37" s="34">
        <f>F37/E37</f>
        <v>0.88372093023255816</v>
      </c>
    </row>
    <row r="38" spans="1:7" ht="47.25" customHeight="1" x14ac:dyDescent="0.2">
      <c r="A38" s="36" t="s">
        <v>69</v>
      </c>
      <c r="B38" s="21"/>
      <c r="C38" s="21"/>
      <c r="D38" s="48"/>
      <c r="E38" s="21">
        <v>3540.15</v>
      </c>
      <c r="F38" s="21">
        <v>3805.93</v>
      </c>
      <c r="G38" s="34">
        <f>E38/F38</f>
        <v>0.93016687117209207</v>
      </c>
    </row>
    <row r="39" spans="1:7" ht="15" customHeight="1" x14ac:dyDescent="0.2">
      <c r="A39" s="58" t="s">
        <v>67</v>
      </c>
      <c r="B39" s="21"/>
      <c r="C39" s="21"/>
      <c r="D39" s="48">
        <v>1</v>
      </c>
      <c r="E39" s="21"/>
      <c r="F39" s="21"/>
      <c r="G39" s="34"/>
    </row>
    <row r="40" spans="1:7" ht="15" x14ac:dyDescent="0.2">
      <c r="A40" s="35" t="s">
        <v>9</v>
      </c>
      <c r="B40" s="21" t="s">
        <v>8</v>
      </c>
      <c r="C40" s="21" t="s">
        <v>8</v>
      </c>
      <c r="D40" s="21" t="s">
        <v>8</v>
      </c>
      <c r="E40" s="21" t="s">
        <v>8</v>
      </c>
      <c r="F40" s="21" t="s">
        <v>8</v>
      </c>
      <c r="G40" s="45">
        <v>1</v>
      </c>
    </row>
    <row r="41" spans="1:7" ht="60" x14ac:dyDescent="0.25">
      <c r="A41" s="57" t="s">
        <v>66</v>
      </c>
      <c r="B41" s="52"/>
      <c r="C41" s="52"/>
      <c r="D41" s="53"/>
      <c r="E41" s="52">
        <v>100</v>
      </c>
      <c r="F41" s="52">
        <v>88.26</v>
      </c>
      <c r="G41" s="48">
        <f>F41/E41</f>
        <v>0.88260000000000005</v>
      </c>
    </row>
    <row r="42" spans="1:7" ht="15" x14ac:dyDescent="0.25">
      <c r="A42" s="60" t="s">
        <v>67</v>
      </c>
      <c r="B42" s="59"/>
      <c r="C42" s="59"/>
      <c r="D42" s="61">
        <v>1</v>
      </c>
      <c r="E42" s="59"/>
      <c r="F42" s="59"/>
      <c r="G42" s="59"/>
    </row>
    <row r="43" spans="1:7" ht="15" x14ac:dyDescent="0.25">
      <c r="A43" s="9"/>
      <c r="B43" s="9"/>
      <c r="C43" s="9"/>
      <c r="D43" s="9"/>
      <c r="E43" s="9"/>
      <c r="F43" s="9"/>
      <c r="G43" s="9"/>
    </row>
    <row r="44" spans="1:7" ht="15" x14ac:dyDescent="0.25">
      <c r="A44" s="13" t="s">
        <v>10</v>
      </c>
      <c r="B44" s="14"/>
      <c r="C44" s="14"/>
      <c r="D44" s="14"/>
      <c r="E44" s="14"/>
      <c r="F44" s="14"/>
      <c r="G44" s="14"/>
    </row>
    <row r="45" spans="1:7" ht="15" x14ac:dyDescent="0.25">
      <c r="A45" s="15" t="s">
        <v>11</v>
      </c>
      <c r="B45" s="16"/>
      <c r="C45" s="16"/>
      <c r="D45" s="16"/>
      <c r="E45" s="16"/>
      <c r="F45" s="9"/>
      <c r="G45" s="9"/>
    </row>
    <row r="46" spans="1:7" ht="16.5" x14ac:dyDescent="0.3">
      <c r="A46" s="14" t="s">
        <v>72</v>
      </c>
      <c r="B46" s="17"/>
      <c r="C46" s="18">
        <f>(G37+G38)/2*100</f>
        <v>90.694390070232515</v>
      </c>
      <c r="D46" s="17"/>
      <c r="E46" s="9"/>
      <c r="F46" s="9"/>
      <c r="G46" s="9"/>
    </row>
    <row r="47" spans="1:7" ht="15" x14ac:dyDescent="0.25">
      <c r="A47" s="15" t="s">
        <v>12</v>
      </c>
      <c r="B47" s="16"/>
      <c r="C47" s="16"/>
      <c r="D47" s="16"/>
      <c r="E47" s="16"/>
      <c r="F47" s="9"/>
      <c r="G47" s="9"/>
    </row>
    <row r="48" spans="1:7" ht="16.5" x14ac:dyDescent="0.3">
      <c r="A48" s="50" t="s">
        <v>57</v>
      </c>
      <c r="B48" s="17"/>
      <c r="C48" s="18">
        <v>100</v>
      </c>
      <c r="D48" s="17"/>
      <c r="E48" s="9"/>
      <c r="F48" s="9"/>
      <c r="G48" s="9"/>
    </row>
    <row r="49" spans="1:7" ht="15" x14ac:dyDescent="0.25">
      <c r="A49" s="15" t="s">
        <v>13</v>
      </c>
      <c r="B49" s="16"/>
      <c r="C49" s="16"/>
      <c r="D49" s="16"/>
      <c r="E49" s="9"/>
      <c r="F49" s="9"/>
      <c r="G49" s="9"/>
    </row>
    <row r="50" spans="1:7" ht="16.5" x14ac:dyDescent="0.3">
      <c r="A50" s="14" t="s">
        <v>73</v>
      </c>
      <c r="B50" s="14"/>
      <c r="C50" s="54">
        <f>G41*100</f>
        <v>88.26</v>
      </c>
      <c r="D50" s="9"/>
      <c r="E50" s="9"/>
      <c r="F50" s="9"/>
      <c r="G50" s="9"/>
    </row>
    <row r="51" spans="1:7" ht="15" x14ac:dyDescent="0.25">
      <c r="A51" s="77" t="s">
        <v>14</v>
      </c>
      <c r="B51" s="78"/>
      <c r="C51" s="78"/>
      <c r="D51" s="78"/>
      <c r="E51" s="78"/>
      <c r="F51" s="78"/>
      <c r="G51" s="78"/>
    </row>
    <row r="52" spans="1:7" ht="16.5" x14ac:dyDescent="0.3">
      <c r="A52" s="14" t="s">
        <v>74</v>
      </c>
      <c r="B52" s="19">
        <f>C46/C48</f>
        <v>0.90694390070232511</v>
      </c>
      <c r="C52" s="9"/>
      <c r="D52" s="9"/>
      <c r="E52" s="9"/>
      <c r="F52" s="9"/>
      <c r="G52" s="9"/>
    </row>
    <row r="53" spans="1:7" ht="48.75" customHeight="1" x14ac:dyDescent="0.25">
      <c r="A53" s="79" t="s">
        <v>75</v>
      </c>
      <c r="B53" s="79"/>
      <c r="C53" s="79"/>
      <c r="D53" s="79"/>
      <c r="E53" s="79"/>
      <c r="F53" s="79"/>
      <c r="G53" s="79"/>
    </row>
    <row r="54" spans="1:7" ht="15" x14ac:dyDescent="0.25">
      <c r="A54" s="13" t="s">
        <v>15</v>
      </c>
      <c r="B54" s="9"/>
      <c r="C54" s="9"/>
      <c r="D54" s="9"/>
      <c r="E54" s="9"/>
      <c r="F54" s="9"/>
      <c r="G54" s="9"/>
    </row>
    <row r="55" spans="1:7" ht="32.25" customHeight="1" x14ac:dyDescent="0.25">
      <c r="A55" s="80" t="s">
        <v>16</v>
      </c>
      <c r="B55" s="80"/>
      <c r="C55" s="80"/>
      <c r="D55" s="80"/>
      <c r="E55" s="80"/>
      <c r="F55" s="80"/>
      <c r="G55" s="80"/>
    </row>
    <row r="56" spans="1:7" ht="15" x14ac:dyDescent="0.25">
      <c r="A56" s="14" t="s">
        <v>78</v>
      </c>
      <c r="B56" s="18">
        <f>C46+C50+15</f>
        <v>193.95439007023253</v>
      </c>
      <c r="C56" s="9"/>
      <c r="D56" s="9"/>
      <c r="E56" s="9"/>
      <c r="F56" s="9"/>
      <c r="G56" s="9"/>
    </row>
    <row r="57" spans="1:7" ht="32.25" customHeight="1" x14ac:dyDescent="0.25">
      <c r="A57" s="80" t="s">
        <v>76</v>
      </c>
      <c r="B57" s="80"/>
      <c r="C57" s="80"/>
      <c r="D57" s="80"/>
      <c r="E57" s="80"/>
      <c r="F57" s="80"/>
      <c r="G57" s="80"/>
    </row>
    <row r="60" spans="1:7" ht="15" x14ac:dyDescent="0.25">
      <c r="A60" s="9" t="s">
        <v>17</v>
      </c>
      <c r="B60" s="9"/>
      <c r="C60" s="9"/>
      <c r="D60" s="9" t="s">
        <v>42</v>
      </c>
    </row>
  </sheetData>
  <mergeCells count="21"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  <mergeCell ref="A23:G23"/>
    <mergeCell ref="A51:G51"/>
    <mergeCell ref="A53:G53"/>
    <mergeCell ref="A55:G55"/>
    <mergeCell ref="A57:G57"/>
    <mergeCell ref="B31:G31"/>
    <mergeCell ref="A33:G33"/>
    <mergeCell ref="A34:A35"/>
    <mergeCell ref="B34:D34"/>
    <mergeCell ref="E34:G34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3241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2023-02-22T08:57:06Z</dcterms:modified>
</cp:coreProperties>
</file>