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9720" windowHeight="7020" activeTab="0"/>
  </bookViews>
  <sheets>
    <sheet name="Результати" sheetId="1" r:id="rId1"/>
    <sheet name="1014040" sheetId="2" r:id="rId2"/>
  </sheets>
  <definedNames>
    <definedName name="_xlnm.Print_Area" localSheetId="1">'1014040'!$A$1:$H$35</definedName>
  </definedNames>
  <calcPr fullCalcOnLoad="1"/>
</workbook>
</file>

<file path=xl/sharedStrings.xml><?xml version="1.0" encoding="utf-8"?>
<sst xmlns="http://schemas.openxmlformats.org/spreadsheetml/2006/main" count="89" uniqueCount="68">
  <si>
    <t>Затверджено</t>
  </si>
  <si>
    <t>(КПКВК МБ)</t>
  </si>
  <si>
    <t>(найменування головного розпорядника)</t>
  </si>
  <si>
    <t>2.</t>
  </si>
  <si>
    <t>3.</t>
  </si>
  <si>
    <t>№ з/п</t>
  </si>
  <si>
    <t>Показники</t>
  </si>
  <si>
    <t>(найменування бюджетної програми)</t>
  </si>
  <si>
    <t>Виконання результативних показників бюджетної програми</t>
  </si>
  <si>
    <t>Виконано</t>
  </si>
  <si>
    <t>Виконання плану</t>
  </si>
  <si>
    <t>Показники ефективності:</t>
  </si>
  <si>
    <t>x</t>
  </si>
  <si>
    <t>Показники якості:</t>
  </si>
  <si>
    <t>Розрахунок основних параметрів оцінки:</t>
  </si>
  <si>
    <t>Визначення ступеню ефективності</t>
  </si>
  <si>
    <t>Кінцевий розрахунок загальної ефективності бюджетної програми складається із загальної суми балів за кожним з параметром оцінки:</t>
  </si>
  <si>
    <t>Завдання:</t>
  </si>
  <si>
    <t>Результати аналізу ефективності бюджетної програми</t>
  </si>
  <si>
    <t>4. Результати аналізу ефективності:</t>
  </si>
  <si>
    <t>Кількість нарахованих балів</t>
  </si>
  <si>
    <t>Висока ефективність</t>
  </si>
  <si>
    <t>Середня ефективність</t>
  </si>
  <si>
    <t>Низька ефективність</t>
  </si>
  <si>
    <t>Загальний результат оцінки програми</t>
  </si>
  <si>
    <t>5. Поглиблений аналіз причин низької ефективності</t>
  </si>
  <si>
    <t>Пояснення щодо причин низької ефективності, визначення факторів через які не досягнуто запланованих результатів</t>
  </si>
  <si>
    <t xml:space="preserve">    (підпис)</t>
  </si>
  <si>
    <t xml:space="preserve">  (ініціали та прізвище)</t>
  </si>
  <si>
    <t>Назва завдання бюджетної програми2</t>
  </si>
  <si>
    <r>
      <t>2</t>
    </r>
    <r>
      <rPr>
        <sz val="8"/>
        <rFont val="Times New Roman"/>
        <family val="1"/>
      </rPr>
      <t>Зазначаються усі завдання, які мають низьку ефективність</t>
    </r>
  </si>
  <si>
    <r>
      <t>1</t>
    </r>
    <r>
      <rPr>
        <sz val="8"/>
        <rFont val="Times New Roman"/>
        <family val="1"/>
      </rPr>
      <t>Зазначаються усі програми та завдання, які включені до звіту про виконання паспорту бюджетної програми</t>
    </r>
  </si>
  <si>
    <t>1.</t>
  </si>
  <si>
    <t>Додаток1</t>
  </si>
  <si>
    <r>
      <t>Програма:</t>
    </r>
    <r>
      <rPr>
        <sz val="11"/>
        <rFont val="Times New Roman"/>
        <family val="1"/>
      </rPr>
      <t xml:space="preserve"> </t>
    </r>
  </si>
  <si>
    <t>а) розрахунок середнього індексу виконання показників ефективності звітного періоду:</t>
  </si>
  <si>
    <t>в) розрахунок середнього індексу виконання показників якості звітного періоду:</t>
  </si>
  <si>
    <t>б) розрахунок середнього індексу виконання показників ефективності попереднього періоду:</t>
  </si>
  <si>
    <t>г) розрахунок порівняння результативності бюджетної програми із показниками попередніх періодів:</t>
  </si>
  <si>
    <t>Забезпечення діяльності музеїв і виставок</t>
  </si>
  <si>
    <t>Завдання бюджетної програми1</t>
  </si>
  <si>
    <t>Забезпечення збереження популяризації
духовного надбання нації  (розвиток інфраструктури музеїв), забезпечення  виставковою діяльністю</t>
  </si>
  <si>
    <t>(найменування відповідального виконавця)</t>
  </si>
  <si>
    <t>Головний бухгалтер</t>
  </si>
  <si>
    <t>О.П. Жара</t>
  </si>
  <si>
    <t>Марина КОБІТА</t>
  </si>
  <si>
    <t>Забезпечення збереження популяризації
духовного надбання нації (розвиток інфраструктури музеїв), забезпечення  виставкової діяльності</t>
  </si>
  <si>
    <t>середня вартість одного квитка (грн.)</t>
  </si>
  <si>
    <t>середні витрати на одного відвідувача музею (грн.)</t>
  </si>
  <si>
    <t>середні витрати на 1 кв. м виставкової площі (грн.)</t>
  </si>
  <si>
    <t>динаміка збільшення виставок у плановому періоді відповідно до фактичного показника попереднього періоду  (%)</t>
  </si>
  <si>
    <t>динаміка збільшення відвідувачів музеїв у плановому періоді відповідно до фактичного показника попереднього періоду  (%)</t>
  </si>
  <si>
    <t>відсоток предметів, які експонуються, у загальній кількості експонатів основного музейного фонду   (%)</t>
  </si>
  <si>
    <t>Попередній період (2022рік)</t>
  </si>
  <si>
    <t>Звітний період (2023 рік)</t>
  </si>
  <si>
    <t>Управління культури та туризму  Дунаєвецької міської ради</t>
  </si>
  <si>
    <t>за   2023 рік</t>
  </si>
  <si>
    <t>Начальник Управління культури та туризму  Дунаєвецької міської ради</t>
  </si>
  <si>
    <t>Аналіз ефективності виконання бюджетної програми                                                                                                     Управління культури та  туризму  Дунаєвецької міської ради</t>
  </si>
  <si>
    <r>
      <t>І</t>
    </r>
    <r>
      <rPr>
        <vertAlign val="subscript"/>
        <sz val="11"/>
        <rFont val="Times New Roman"/>
        <family val="1"/>
      </rPr>
      <t>(еф)</t>
    </r>
    <r>
      <rPr>
        <sz val="11"/>
        <rFont val="Times New Roman"/>
        <family val="1"/>
      </rPr>
      <t xml:space="preserve">=(0,6869+1,0266):2*100 = </t>
    </r>
  </si>
  <si>
    <r>
      <t>І</t>
    </r>
    <r>
      <rPr>
        <vertAlign val="subscript"/>
        <sz val="11"/>
        <rFont val="Times New Roman"/>
        <family val="1"/>
      </rPr>
      <t>(еф)</t>
    </r>
    <r>
      <rPr>
        <sz val="11"/>
        <rFont val="Times New Roman"/>
        <family val="1"/>
      </rPr>
      <t>= (1,0+1,2699+1,2406):3*100 =</t>
    </r>
  </si>
  <si>
    <r>
      <t>І</t>
    </r>
    <r>
      <rPr>
        <vertAlign val="subscript"/>
        <sz val="11"/>
        <rFont val="Times New Roman"/>
        <family val="1"/>
      </rPr>
      <t>і</t>
    </r>
    <r>
      <rPr>
        <sz val="11"/>
        <rFont val="Times New Roman"/>
        <family val="1"/>
      </rPr>
      <t>=85,7/117,0=</t>
    </r>
  </si>
  <si>
    <r>
      <t>Розрахунок кількості набраних балів за параметром порівняння результативності бюджетних програми із показниками попередніх періодів. Оскільки І</t>
    </r>
    <r>
      <rPr>
        <vertAlign val="subscript"/>
        <sz val="11"/>
        <rFont val="Times New Roman"/>
        <family val="1"/>
      </rPr>
      <t>і</t>
    </r>
    <r>
      <rPr>
        <sz val="11"/>
        <rFont val="Times New Roman"/>
        <family val="1"/>
      </rPr>
      <t xml:space="preserve">=0,73, що відповідає критерію оцінки Іі </t>
    </r>
    <r>
      <rPr>
        <sz val="11"/>
        <rFont val="Calibri"/>
        <family val="2"/>
      </rPr>
      <t>&lt;0,85</t>
    </r>
    <r>
      <rPr>
        <sz val="11"/>
        <rFont val="Times New Roman"/>
        <family val="1"/>
      </rPr>
      <t xml:space="preserve"> , то за цим параметром для даної програми нараховується 0 балів.</t>
    </r>
  </si>
  <si>
    <t>При порівнянні отриманого значення зі шкалою оцінки ефективності бюджетних програм можемо зробити висновок, що дана програма має  низьку ефективність .</t>
  </si>
  <si>
    <t>Забезпечення збереження популяризації духовного надбання нації (розвиток інфраструктури музеїв), забезпечення  виставкової діяльності</t>
  </si>
  <si>
    <t>На низьку ефективність програми вплинуло   зменшення кількості проведених виставок  порівняно із запланованим показником через ремонт у виставковій залі. Проте, проводилися видатки на різні  потреби, що вплинуло на середні показники.</t>
  </si>
  <si>
    <r>
      <t>І(</t>
    </r>
    <r>
      <rPr>
        <vertAlign val="subscript"/>
        <sz val="11"/>
        <rFont val="Times New Roman"/>
        <family val="1"/>
      </rPr>
      <t>як)</t>
    </r>
    <r>
      <rPr>
        <sz val="11"/>
        <rFont val="Times New Roman"/>
        <family val="1"/>
      </rPr>
      <t>= (0,5+1,003):2*100=</t>
    </r>
  </si>
  <si>
    <t>Е= 85,7+75,2+0=</t>
  </si>
</sst>
</file>

<file path=xl/styles.xml><?xml version="1.0" encoding="utf-8"?>
<styleSheet xmlns="http://schemas.openxmlformats.org/spreadsheetml/2006/main">
  <numFmts count="6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0.000"/>
    <numFmt numFmtId="213" formatCode="0.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"/>
    <numFmt numFmtId="219" formatCode="0.000000"/>
    <numFmt numFmtId="220" formatCode="0.00000"/>
    <numFmt numFmtId="221" formatCode="0.00000000"/>
    <numFmt numFmtId="222" formatCode="0.0000000"/>
    <numFmt numFmtId="223" formatCode="#,##0.0"/>
    <numFmt numFmtId="224" formatCode="0.0%"/>
  </numFmts>
  <fonts count="49">
    <font>
      <sz val="10"/>
      <name val="Arial"/>
      <family val="0"/>
    </font>
    <font>
      <sz val="11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vertAlign val="subscript"/>
      <sz val="11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4" fillId="0" borderId="0" xfId="0" applyFont="1" applyAlignment="1">
      <alignment horizontal="justify"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8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8" fillId="0" borderId="10" xfId="0" applyFont="1" applyBorder="1" applyAlignment="1">
      <alignment horizontal="justify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0" fillId="0" borderId="0" xfId="0" applyFont="1" applyBorder="1" applyAlignment="1">
      <alignment wrapText="1"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1" fontId="1" fillId="0" borderId="0" xfId="0" applyNumberFormat="1" applyFont="1" applyAlignment="1">
      <alignment horizontal="left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213" fontId="1" fillId="0" borderId="0" xfId="0" applyNumberFormat="1" applyFont="1" applyAlignment="1">
      <alignment horizontal="center"/>
    </xf>
    <xf numFmtId="213" fontId="6" fillId="0" borderId="10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/>
    </xf>
    <xf numFmtId="0" fontId="6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 horizontal="left" vertical="center" wrapText="1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1" fillId="0" borderId="11" xfId="0" applyFont="1" applyBorder="1" applyAlignment="1">
      <alignment horizontal="left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vertical="center" wrapText="1"/>
    </xf>
    <xf numFmtId="218" fontId="6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48" fillId="0" borderId="0" xfId="0" applyFont="1" applyAlignment="1">
      <alignment/>
    </xf>
    <xf numFmtId="4" fontId="6" fillId="0" borderId="10" xfId="0" applyNumberFormat="1" applyFont="1" applyBorder="1" applyAlignment="1">
      <alignment horizontal="center" vertical="center" wrapText="1"/>
    </xf>
    <xf numFmtId="212" fontId="6" fillId="0" borderId="10" xfId="0" applyNumberFormat="1" applyFont="1" applyBorder="1" applyAlignment="1">
      <alignment horizontal="center" vertical="center" wrapText="1"/>
    </xf>
    <xf numFmtId="213" fontId="1" fillId="33" borderId="0" xfId="0" applyNumberFormat="1" applyFont="1" applyFill="1" applyAlignment="1">
      <alignment horizontal="center"/>
    </xf>
    <xf numFmtId="2" fontId="1" fillId="33" borderId="0" xfId="0" applyNumberFormat="1" applyFont="1" applyFill="1" applyAlignment="1">
      <alignment horizontal="center"/>
    </xf>
    <xf numFmtId="2" fontId="6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6" fillId="0" borderId="0" xfId="0" applyFont="1" applyAlignment="1">
      <alignment horizontal="left" wrapText="1"/>
    </xf>
    <xf numFmtId="0" fontId="6" fillId="0" borderId="1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wrapText="1"/>
    </xf>
    <xf numFmtId="0" fontId="7" fillId="0" borderId="14" xfId="0" applyFont="1" applyBorder="1" applyAlignment="1">
      <alignment horizontal="center"/>
    </xf>
    <xf numFmtId="0" fontId="7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1" fillId="34" borderId="0" xfId="0" applyFont="1" applyFill="1" applyAlignment="1">
      <alignment horizontal="left" wrapText="1"/>
    </xf>
    <xf numFmtId="0" fontId="1" fillId="0" borderId="0" xfId="0" applyFont="1" applyAlignment="1">
      <alignment horizontal="left" wrapText="1"/>
    </xf>
    <xf numFmtId="0" fontId="5" fillId="0" borderId="0" xfId="0" applyFont="1" applyFill="1" applyAlignment="1">
      <alignment horizontal="center" wrapText="1"/>
    </xf>
    <xf numFmtId="0" fontId="7" fillId="0" borderId="0" xfId="0" applyFont="1" applyAlignment="1">
      <alignment horizontal="center" vertical="center"/>
    </xf>
    <xf numFmtId="0" fontId="1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tabSelected="1" zoomScalePageLayoutView="0" workbookViewId="0" topLeftCell="A10">
      <selection activeCell="D24" sqref="D24:F24"/>
    </sheetView>
  </sheetViews>
  <sheetFormatPr defaultColWidth="9.140625" defaultRowHeight="12.75"/>
  <cols>
    <col min="1" max="1" width="4.8515625" style="10" customWidth="1"/>
    <col min="2" max="2" width="9.8515625" style="10" customWidth="1"/>
    <col min="3" max="3" width="42.140625" style="10" customWidth="1"/>
    <col min="4" max="4" width="14.421875" style="10" customWidth="1"/>
    <col min="5" max="5" width="13.28125" style="10" customWidth="1"/>
    <col min="6" max="6" width="12.00390625" style="10" customWidth="1"/>
    <col min="7" max="16384" width="9.140625" style="10" customWidth="1"/>
  </cols>
  <sheetData>
    <row r="1" ht="12.75">
      <c r="F1" s="10" t="s">
        <v>33</v>
      </c>
    </row>
    <row r="2" spans="2:6" ht="15.75">
      <c r="B2" s="55" t="s">
        <v>18</v>
      </c>
      <c r="C2" s="55"/>
      <c r="D2" s="55"/>
      <c r="E2" s="55"/>
      <c r="F2" s="55"/>
    </row>
    <row r="3" spans="2:6" ht="15.75">
      <c r="B3" s="55" t="s">
        <v>56</v>
      </c>
      <c r="C3" s="55"/>
      <c r="D3" s="55"/>
      <c r="E3" s="55"/>
      <c r="F3" s="55"/>
    </row>
    <row r="4" spans="1:8" ht="38.25" customHeight="1">
      <c r="A4" s="9" t="s">
        <v>32</v>
      </c>
      <c r="B4" s="24">
        <v>1000000</v>
      </c>
      <c r="C4" s="59" t="s">
        <v>55</v>
      </c>
      <c r="D4" s="59"/>
      <c r="E4" s="59"/>
      <c r="F4" s="59"/>
      <c r="G4" s="25"/>
      <c r="H4" s="25"/>
    </row>
    <row r="5" spans="1:11" s="25" customFormat="1" ht="15.75">
      <c r="A5" s="31"/>
      <c r="B5" s="26" t="s">
        <v>1</v>
      </c>
      <c r="C5" s="60" t="s">
        <v>2</v>
      </c>
      <c r="D5" s="60"/>
      <c r="E5" s="60"/>
      <c r="F5" s="60"/>
      <c r="I5" s="10"/>
      <c r="J5" s="10"/>
      <c r="K5" s="10"/>
    </row>
    <row r="6" spans="1:8" ht="15.75">
      <c r="A6" s="9"/>
      <c r="C6" s="27"/>
      <c r="G6" s="25"/>
      <c r="H6" s="25"/>
    </row>
    <row r="7" spans="1:8" ht="31.5" customHeight="1">
      <c r="A7" s="9" t="s">
        <v>3</v>
      </c>
      <c r="B7" s="29">
        <v>1010000</v>
      </c>
      <c r="C7" s="59" t="s">
        <v>55</v>
      </c>
      <c r="D7" s="59"/>
      <c r="E7" s="59"/>
      <c r="F7" s="59"/>
      <c r="G7" s="25"/>
      <c r="H7" s="25"/>
    </row>
    <row r="8" spans="1:8" ht="15.75">
      <c r="A8" s="9"/>
      <c r="B8" s="26" t="s">
        <v>1</v>
      </c>
      <c r="C8" s="60" t="s">
        <v>42</v>
      </c>
      <c r="D8" s="60"/>
      <c r="E8" s="60"/>
      <c r="F8" s="60"/>
      <c r="G8" s="25"/>
      <c r="H8" s="25"/>
    </row>
    <row r="9" spans="1:8" ht="15.75">
      <c r="A9" s="9"/>
      <c r="C9" s="27"/>
      <c r="G9" s="25"/>
      <c r="H9" s="25"/>
    </row>
    <row r="10" spans="1:11" ht="30" customHeight="1">
      <c r="A10" s="9" t="s">
        <v>4</v>
      </c>
      <c r="B10" s="30">
        <v>1014040</v>
      </c>
      <c r="C10" s="66" t="s">
        <v>39</v>
      </c>
      <c r="D10" s="66"/>
      <c r="E10" s="66"/>
      <c r="F10" s="66"/>
      <c r="G10" s="25"/>
      <c r="H10" s="25"/>
      <c r="I10" s="14"/>
      <c r="J10" s="14"/>
      <c r="K10" s="14"/>
    </row>
    <row r="11" spans="2:8" ht="12.75">
      <c r="B11" s="26" t="s">
        <v>1</v>
      </c>
      <c r="C11" s="60" t="s">
        <v>7</v>
      </c>
      <c r="D11" s="60"/>
      <c r="E11" s="60"/>
      <c r="F11" s="60"/>
      <c r="G11" s="25"/>
      <c r="H11" s="25"/>
    </row>
    <row r="12" spans="7:8" ht="12.75">
      <c r="G12" s="25"/>
      <c r="H12" s="25"/>
    </row>
    <row r="13" spans="2:8" ht="15.75">
      <c r="B13" s="9" t="s">
        <v>19</v>
      </c>
      <c r="G13" s="25"/>
      <c r="H13" s="25"/>
    </row>
    <row r="14" spans="2:6" ht="25.5" customHeight="1">
      <c r="B14" s="56" t="s">
        <v>5</v>
      </c>
      <c r="C14" s="57" t="s">
        <v>40</v>
      </c>
      <c r="D14" s="56" t="s">
        <v>20</v>
      </c>
      <c r="E14" s="56"/>
      <c r="F14" s="56"/>
    </row>
    <row r="15" spans="2:6" ht="25.5">
      <c r="B15" s="56"/>
      <c r="C15" s="58"/>
      <c r="D15" s="4" t="s">
        <v>21</v>
      </c>
      <c r="E15" s="4" t="s">
        <v>22</v>
      </c>
      <c r="F15" s="4" t="s">
        <v>23</v>
      </c>
    </row>
    <row r="16" spans="2:6" ht="15.75">
      <c r="B16" s="3">
        <v>1</v>
      </c>
      <c r="C16" s="3">
        <v>2</v>
      </c>
      <c r="D16" s="3">
        <v>3</v>
      </c>
      <c r="E16" s="3">
        <v>4</v>
      </c>
      <c r="F16" s="3">
        <v>5</v>
      </c>
    </row>
    <row r="17" spans="2:6" ht="71.25" customHeight="1">
      <c r="B17" s="11"/>
      <c r="C17" s="32" t="s">
        <v>46</v>
      </c>
      <c r="D17" s="23"/>
      <c r="E17" s="23"/>
      <c r="F17" s="23">
        <f>'1014040'!B30</f>
        <v>160.84788386926647</v>
      </c>
    </row>
    <row r="18" spans="2:6" ht="29.25" customHeight="1">
      <c r="B18" s="11"/>
      <c r="C18" s="42" t="s">
        <v>24</v>
      </c>
      <c r="D18" s="23"/>
      <c r="E18" s="23"/>
      <c r="F18" s="23">
        <f>F17</f>
        <v>160.84788386926647</v>
      </c>
    </row>
    <row r="19" s="28" customFormat="1" ht="11.25">
      <c r="B19" s="13" t="s">
        <v>31</v>
      </c>
    </row>
    <row r="20" ht="15.75">
      <c r="B20" s="9"/>
    </row>
    <row r="21" ht="15.75">
      <c r="B21" s="9" t="s">
        <v>25</v>
      </c>
    </row>
    <row r="22" spans="2:6" ht="49.5" customHeight="1">
      <c r="B22" s="12" t="s">
        <v>5</v>
      </c>
      <c r="C22" s="12" t="s">
        <v>29</v>
      </c>
      <c r="D22" s="61" t="s">
        <v>26</v>
      </c>
      <c r="E22" s="61"/>
      <c r="F22" s="61"/>
    </row>
    <row r="23" spans="2:6" ht="15.75">
      <c r="B23" s="3">
        <v>1</v>
      </c>
      <c r="C23" s="3">
        <v>2</v>
      </c>
      <c r="D23" s="62">
        <v>3</v>
      </c>
      <c r="E23" s="62"/>
      <c r="F23" s="62"/>
    </row>
    <row r="24" spans="2:7" ht="129" customHeight="1">
      <c r="B24" s="11"/>
      <c r="C24" s="44" t="s">
        <v>64</v>
      </c>
      <c r="D24" s="63" t="s">
        <v>65</v>
      </c>
      <c r="E24" s="64"/>
      <c r="F24" s="65"/>
      <c r="G24" s="45"/>
    </row>
    <row r="25" spans="2:6" ht="15.75" customHeight="1">
      <c r="B25" s="11"/>
      <c r="C25" s="11"/>
      <c r="D25" s="52"/>
      <c r="E25" s="52"/>
      <c r="F25" s="52"/>
    </row>
    <row r="26" spans="2:3" ht="18.75" customHeight="1">
      <c r="B26" s="13" t="s">
        <v>30</v>
      </c>
      <c r="C26" s="28"/>
    </row>
    <row r="29" spans="2:6" ht="35.25" customHeight="1">
      <c r="B29" s="53" t="s">
        <v>57</v>
      </c>
      <c r="C29" s="53"/>
      <c r="D29" s="54" t="s">
        <v>45</v>
      </c>
      <c r="E29" s="54"/>
      <c r="F29" s="54"/>
    </row>
    <row r="30" spans="4:6" s="9" customFormat="1" ht="14.25" customHeight="1">
      <c r="D30" s="9" t="s">
        <v>27</v>
      </c>
      <c r="E30" s="37" t="s">
        <v>28</v>
      </c>
      <c r="F30" s="38"/>
    </row>
  </sheetData>
  <sheetProtection/>
  <mergeCells count="17">
    <mergeCell ref="C5:F5"/>
    <mergeCell ref="D22:F22"/>
    <mergeCell ref="D23:F23"/>
    <mergeCell ref="D24:F24"/>
    <mergeCell ref="C10:F10"/>
    <mergeCell ref="C8:F8"/>
    <mergeCell ref="C11:F11"/>
    <mergeCell ref="D25:F25"/>
    <mergeCell ref="B29:C29"/>
    <mergeCell ref="D29:F29"/>
    <mergeCell ref="B2:F2"/>
    <mergeCell ref="B3:F3"/>
    <mergeCell ref="B14:B15"/>
    <mergeCell ref="D14:F14"/>
    <mergeCell ref="C14:C15"/>
    <mergeCell ref="C4:F4"/>
    <mergeCell ref="C7:F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35"/>
  <sheetViews>
    <sheetView view="pageBreakPreview" zoomScaleSheetLayoutView="100" zoomScalePageLayoutView="0" workbookViewId="0" topLeftCell="A1">
      <selection activeCell="A31" sqref="A31:G31"/>
    </sheetView>
  </sheetViews>
  <sheetFormatPr defaultColWidth="9.140625" defaultRowHeight="12.75"/>
  <cols>
    <col min="1" max="1" width="37.8515625" style="10" customWidth="1"/>
    <col min="2" max="3" width="12.00390625" style="10" customWidth="1"/>
    <col min="4" max="4" width="13.57421875" style="10" customWidth="1"/>
    <col min="5" max="5" width="11.57421875" style="10" customWidth="1"/>
    <col min="6" max="7" width="12.28125" style="10" customWidth="1"/>
    <col min="8" max="16384" width="9.140625" style="10" customWidth="1"/>
  </cols>
  <sheetData>
    <row r="2" spans="1:14" ht="30.75" customHeight="1">
      <c r="A2" s="71" t="s">
        <v>58</v>
      </c>
      <c r="B2" s="71"/>
      <c r="C2" s="71"/>
      <c r="D2" s="71"/>
      <c r="E2" s="71"/>
      <c r="F2" s="71"/>
      <c r="G2" s="71"/>
      <c r="H2" s="71"/>
      <c r="I2" s="7"/>
      <c r="J2" s="7"/>
      <c r="K2" s="7"/>
      <c r="L2" s="7"/>
      <c r="M2" s="7"/>
      <c r="N2" s="7"/>
    </row>
    <row r="3" spans="1:8" ht="44.25" customHeight="1">
      <c r="A3" s="16" t="s">
        <v>34</v>
      </c>
      <c r="B3" s="73" t="s">
        <v>39</v>
      </c>
      <c r="C3" s="73"/>
      <c r="D3" s="73"/>
      <c r="E3" s="73"/>
      <c r="F3" s="73"/>
      <c r="G3" s="73"/>
      <c r="H3" s="14"/>
    </row>
    <row r="4" spans="1:8" ht="50.25" customHeight="1">
      <c r="A4" s="15" t="s">
        <v>17</v>
      </c>
      <c r="B4" s="77" t="s">
        <v>41</v>
      </c>
      <c r="C4" s="77"/>
      <c r="D4" s="77"/>
      <c r="E4" s="77"/>
      <c r="F4" s="77"/>
      <c r="G4" s="77"/>
      <c r="H4" s="33"/>
    </row>
    <row r="5" spans="1:7" ht="18.75">
      <c r="A5" s="1"/>
      <c r="B5" s="2"/>
      <c r="C5" s="2"/>
      <c r="D5" s="2"/>
      <c r="E5" s="2"/>
      <c r="F5" s="2"/>
      <c r="G5" s="2"/>
    </row>
    <row r="6" spans="1:7" ht="15.75">
      <c r="A6" s="54" t="s">
        <v>8</v>
      </c>
      <c r="B6" s="54"/>
      <c r="C6" s="54"/>
      <c r="D6" s="54"/>
      <c r="E6" s="54"/>
      <c r="F6" s="54"/>
      <c r="G6" s="54"/>
    </row>
    <row r="7" spans="1:18" ht="31.5" customHeight="1">
      <c r="A7" s="74" t="s">
        <v>6</v>
      </c>
      <c r="B7" s="76" t="s">
        <v>53</v>
      </c>
      <c r="C7" s="76"/>
      <c r="D7" s="76"/>
      <c r="E7" s="76" t="s">
        <v>54</v>
      </c>
      <c r="F7" s="76"/>
      <c r="G7" s="76"/>
      <c r="M7" s="68"/>
      <c r="N7" s="68"/>
      <c r="O7" s="68"/>
      <c r="P7" s="68"/>
      <c r="Q7" s="68"/>
      <c r="R7" s="68"/>
    </row>
    <row r="8" spans="1:7" ht="22.5">
      <c r="A8" s="75"/>
      <c r="B8" s="17" t="s">
        <v>0</v>
      </c>
      <c r="C8" s="17" t="s">
        <v>9</v>
      </c>
      <c r="D8" s="17" t="s">
        <v>10</v>
      </c>
      <c r="E8" s="17" t="s">
        <v>0</v>
      </c>
      <c r="F8" s="17" t="s">
        <v>9</v>
      </c>
      <c r="G8" s="17" t="s">
        <v>10</v>
      </c>
    </row>
    <row r="9" spans="1:7" ht="15">
      <c r="A9" s="8" t="s">
        <v>11</v>
      </c>
      <c r="B9" s="19" t="s">
        <v>12</v>
      </c>
      <c r="C9" s="19" t="s">
        <v>12</v>
      </c>
      <c r="D9" s="19" t="s">
        <v>12</v>
      </c>
      <c r="E9" s="19" t="s">
        <v>12</v>
      </c>
      <c r="F9" s="19" t="s">
        <v>12</v>
      </c>
      <c r="G9" s="19" t="s">
        <v>12</v>
      </c>
    </row>
    <row r="10" spans="1:7" ht="15.75">
      <c r="A10" s="40" t="s">
        <v>47</v>
      </c>
      <c r="B10" s="39">
        <v>5.9</v>
      </c>
      <c r="C10" s="39">
        <v>5.9</v>
      </c>
      <c r="D10" s="41">
        <f>C10/B10</f>
        <v>1</v>
      </c>
      <c r="E10" s="21">
        <v>7.73</v>
      </c>
      <c r="F10" s="51">
        <v>5.31</v>
      </c>
      <c r="G10" s="41">
        <f>F10/E10</f>
        <v>0.686934023285899</v>
      </c>
    </row>
    <row r="11" spans="1:17" ht="31.5">
      <c r="A11" s="40" t="s">
        <v>48</v>
      </c>
      <c r="B11" s="50">
        <v>571.94</v>
      </c>
      <c r="C11" s="50">
        <v>450.38</v>
      </c>
      <c r="D11" s="41">
        <f>B11/C11</f>
        <v>1.2699054132066256</v>
      </c>
      <c r="E11" s="46">
        <v>594.48</v>
      </c>
      <c r="F11" s="46">
        <v>417.58</v>
      </c>
      <c r="G11" s="41">
        <f>E11/F11</f>
        <v>1.423631399971263</v>
      </c>
      <c r="L11" s="67"/>
      <c r="M11" s="67"/>
      <c r="N11" s="67"/>
      <c r="O11" s="67"/>
      <c r="P11" s="67"/>
      <c r="Q11" s="67"/>
    </row>
    <row r="12" spans="1:17" ht="31.5">
      <c r="A12" s="40" t="s">
        <v>49</v>
      </c>
      <c r="B12" s="50">
        <v>7910.95</v>
      </c>
      <c r="C12" s="50">
        <v>6376.93</v>
      </c>
      <c r="D12" s="41">
        <f>B12/C12</f>
        <v>1.2405577605524916</v>
      </c>
      <c r="E12" s="46">
        <v>8417.19</v>
      </c>
      <c r="F12" s="46">
        <v>8199.32</v>
      </c>
      <c r="G12" s="41">
        <f>E12/F12</f>
        <v>1.0265717157032535</v>
      </c>
      <c r="L12" s="34"/>
      <c r="M12" s="34"/>
      <c r="N12" s="34"/>
      <c r="O12" s="34"/>
      <c r="P12" s="34"/>
      <c r="Q12" s="34"/>
    </row>
    <row r="13" spans="1:7" ht="15">
      <c r="A13" s="8" t="s">
        <v>13</v>
      </c>
      <c r="B13" s="43" t="s">
        <v>12</v>
      </c>
      <c r="C13" s="43" t="s">
        <v>12</v>
      </c>
      <c r="D13" s="43" t="s">
        <v>12</v>
      </c>
      <c r="E13" s="43" t="s">
        <v>12</v>
      </c>
      <c r="F13" s="43" t="s">
        <v>12</v>
      </c>
      <c r="G13" s="43" t="s">
        <v>12</v>
      </c>
    </row>
    <row r="14" spans="1:7" ht="63">
      <c r="A14" s="40" t="s">
        <v>50</v>
      </c>
      <c r="B14" s="21">
        <v>112.5</v>
      </c>
      <c r="C14" s="21">
        <v>122.2</v>
      </c>
      <c r="D14" s="47">
        <f>C14/B14</f>
        <v>1.0862222222222222</v>
      </c>
      <c r="E14" s="21">
        <v>100</v>
      </c>
      <c r="F14" s="21">
        <v>50</v>
      </c>
      <c r="G14" s="47">
        <f>F14/E14</f>
        <v>0.5</v>
      </c>
    </row>
    <row r="15" spans="1:7" ht="65.25" customHeight="1">
      <c r="A15" s="40" t="s">
        <v>51</v>
      </c>
      <c r="B15" s="21">
        <v>185</v>
      </c>
      <c r="C15" s="21">
        <v>187.63</v>
      </c>
      <c r="D15" s="47">
        <f>C15/B15</f>
        <v>1.0142162162162163</v>
      </c>
      <c r="E15" s="21">
        <v>100.9</v>
      </c>
      <c r="F15" s="21">
        <v>139.97</v>
      </c>
      <c r="G15" s="47">
        <f>F15/E15</f>
        <v>1.387215064420218</v>
      </c>
    </row>
    <row r="16" spans="1:11" ht="51" customHeight="1">
      <c r="A16" s="40" t="s">
        <v>52</v>
      </c>
      <c r="B16" s="21">
        <v>37.8</v>
      </c>
      <c r="C16" s="21">
        <v>37.66</v>
      </c>
      <c r="D16" s="47">
        <f>C16/B16</f>
        <v>0.9962962962962962</v>
      </c>
      <c r="E16" s="21">
        <v>37.66</v>
      </c>
      <c r="F16" s="21">
        <v>37.79</v>
      </c>
      <c r="G16" s="47">
        <f>F16/E16</f>
        <v>1.0034519383961764</v>
      </c>
      <c r="K16" s="35"/>
    </row>
    <row r="17" spans="1:7" ht="15">
      <c r="A17" s="2"/>
      <c r="B17" s="2"/>
      <c r="C17" s="2"/>
      <c r="D17" s="2"/>
      <c r="E17" s="2"/>
      <c r="F17" s="2"/>
      <c r="G17" s="2"/>
    </row>
    <row r="18" spans="1:7" ht="15">
      <c r="A18" s="5" t="s">
        <v>14</v>
      </c>
      <c r="B18" s="6"/>
      <c r="C18" s="6"/>
      <c r="D18" s="6"/>
      <c r="E18" s="6"/>
      <c r="F18" s="6"/>
      <c r="G18" s="6"/>
    </row>
    <row r="19" spans="1:7" ht="15">
      <c r="A19" s="36" t="s">
        <v>35</v>
      </c>
      <c r="B19" s="20"/>
      <c r="C19" s="20"/>
      <c r="D19" s="20"/>
      <c r="E19" s="20"/>
      <c r="F19" s="2"/>
      <c r="G19" s="2"/>
    </row>
    <row r="20" spans="1:7" ht="16.5">
      <c r="A20" s="6" t="s">
        <v>59</v>
      </c>
      <c r="B20" s="18"/>
      <c r="C20" s="22">
        <f>(G10+G12)/2*100</f>
        <v>85.67528694945763</v>
      </c>
      <c r="D20" s="18"/>
      <c r="E20" s="2"/>
      <c r="F20" s="2"/>
      <c r="G20" s="2"/>
    </row>
    <row r="21" spans="1:7" ht="15">
      <c r="A21" s="36" t="s">
        <v>37</v>
      </c>
      <c r="B21" s="20"/>
      <c r="C21" s="20"/>
      <c r="D21" s="20"/>
      <c r="E21" s="20"/>
      <c r="F21" s="2"/>
      <c r="G21" s="2"/>
    </row>
    <row r="22" spans="1:7" ht="16.5">
      <c r="A22" s="6" t="s">
        <v>60</v>
      </c>
      <c r="B22" s="18"/>
      <c r="C22" s="48">
        <f>(D10+D11+D12)/3*100</f>
        <v>117.01543912530393</v>
      </c>
      <c r="D22" s="18"/>
      <c r="E22" s="2"/>
      <c r="F22" s="2"/>
      <c r="G22" s="2"/>
    </row>
    <row r="23" spans="1:7" ht="15">
      <c r="A23" s="36" t="s">
        <v>36</v>
      </c>
      <c r="B23" s="20"/>
      <c r="C23" s="20"/>
      <c r="D23" s="20"/>
      <c r="E23" s="2"/>
      <c r="F23" s="2"/>
      <c r="G23" s="2"/>
    </row>
    <row r="24" spans="1:7" ht="16.5">
      <c r="A24" s="6" t="s">
        <v>66</v>
      </c>
      <c r="B24" s="6"/>
      <c r="C24" s="22">
        <f>(G14+G16)/2*100</f>
        <v>75.17259691980883</v>
      </c>
      <c r="D24" s="2"/>
      <c r="E24" s="2"/>
      <c r="F24" s="2"/>
      <c r="G24" s="2"/>
    </row>
    <row r="25" spans="1:7" ht="15">
      <c r="A25" s="36" t="s">
        <v>38</v>
      </c>
      <c r="B25" s="20"/>
      <c r="C25" s="20"/>
      <c r="D25" s="20"/>
      <c r="E25" s="20"/>
      <c r="F25" s="20"/>
      <c r="G25" s="2"/>
    </row>
    <row r="26" spans="1:7" ht="16.5">
      <c r="A26" s="6" t="s">
        <v>61</v>
      </c>
      <c r="B26" s="49">
        <f>C20/C22</f>
        <v>0.732170793784859</v>
      </c>
      <c r="C26" s="2"/>
      <c r="D26" s="2"/>
      <c r="E26" s="2"/>
      <c r="F26" s="2"/>
      <c r="G26" s="2"/>
    </row>
    <row r="27" spans="1:7" ht="46.5" customHeight="1">
      <c r="A27" s="69" t="s">
        <v>62</v>
      </c>
      <c r="B27" s="69"/>
      <c r="C27" s="69"/>
      <c r="D27" s="69"/>
      <c r="E27" s="69"/>
      <c r="F27" s="69"/>
      <c r="G27" s="69"/>
    </row>
    <row r="28" spans="1:7" ht="15">
      <c r="A28" s="5" t="s">
        <v>15</v>
      </c>
      <c r="B28" s="2"/>
      <c r="C28" s="2"/>
      <c r="D28" s="2"/>
      <c r="E28" s="2"/>
      <c r="F28" s="2"/>
      <c r="G28" s="2"/>
    </row>
    <row r="29" spans="1:7" ht="30.75" customHeight="1">
      <c r="A29" s="70" t="s">
        <v>16</v>
      </c>
      <c r="B29" s="70"/>
      <c r="C29" s="70"/>
      <c r="D29" s="70"/>
      <c r="E29" s="70"/>
      <c r="F29" s="70"/>
      <c r="G29" s="70"/>
    </row>
    <row r="30" spans="1:7" ht="15">
      <c r="A30" s="6" t="s">
        <v>67</v>
      </c>
      <c r="B30" s="22">
        <f>C20+C24+0</f>
        <v>160.84788386926647</v>
      </c>
      <c r="C30" s="2"/>
      <c r="D30" s="2"/>
      <c r="E30" s="2"/>
      <c r="F30" s="2"/>
      <c r="G30" s="2"/>
    </row>
    <row r="31" spans="1:7" ht="31.5" customHeight="1">
      <c r="A31" s="70" t="s">
        <v>63</v>
      </c>
      <c r="B31" s="70"/>
      <c r="C31" s="70"/>
      <c r="D31" s="70"/>
      <c r="E31" s="70"/>
      <c r="F31" s="70"/>
      <c r="G31" s="70"/>
    </row>
    <row r="32" spans="1:7" ht="15">
      <c r="A32" s="2"/>
      <c r="B32" s="2"/>
      <c r="C32" s="2"/>
      <c r="D32" s="2"/>
      <c r="E32" s="2"/>
      <c r="F32" s="2"/>
      <c r="G32" s="2"/>
    </row>
    <row r="33" spans="1:7" ht="15">
      <c r="A33" s="2"/>
      <c r="B33" s="2"/>
      <c r="C33" s="2"/>
      <c r="D33" s="2"/>
      <c r="E33" s="2"/>
      <c r="F33" s="2"/>
      <c r="G33" s="2"/>
    </row>
    <row r="34" spans="1:4" ht="12.75">
      <c r="A34" s="10" t="s">
        <v>43</v>
      </c>
      <c r="C34" s="72" t="s">
        <v>44</v>
      </c>
      <c r="D34" s="72"/>
    </row>
    <row r="35" spans="2:4" s="9" customFormat="1" ht="14.25" customHeight="1">
      <c r="B35" s="10" t="s">
        <v>27</v>
      </c>
      <c r="C35" s="72" t="s">
        <v>28</v>
      </c>
      <c r="D35" s="72"/>
    </row>
  </sheetData>
  <sheetProtection/>
  <mergeCells count="14">
    <mergeCell ref="B4:G4"/>
    <mergeCell ref="A31:G31"/>
    <mergeCell ref="A6:G6"/>
    <mergeCell ref="C34:D34"/>
    <mergeCell ref="L11:Q11"/>
    <mergeCell ref="M7:R7"/>
    <mergeCell ref="A27:G27"/>
    <mergeCell ref="A29:G29"/>
    <mergeCell ref="A2:H2"/>
    <mergeCell ref="C35:D35"/>
    <mergeCell ref="B3:G3"/>
    <mergeCell ref="A7:A8"/>
    <mergeCell ref="B7:D7"/>
    <mergeCell ref="E7:G7"/>
  </mergeCells>
  <printOptions/>
  <pageMargins left="0.7874015748031497" right="0.2362204724409449" top="0.7480314960629921" bottom="0.7480314960629921" header="0.31496062992125984" footer="0.31496062992125984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2023-02-16T11:41:07Z</cp:lastPrinted>
  <dcterms:created xsi:type="dcterms:W3CDTF">1996-10-08T23:32:33Z</dcterms:created>
  <dcterms:modified xsi:type="dcterms:W3CDTF">2024-02-16T13:02:58Z</dcterms:modified>
  <cp:category/>
  <cp:version/>
  <cp:contentType/>
  <cp:contentStatus/>
</cp:coreProperties>
</file>