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1014060" sheetId="2" r:id="rId2"/>
  </sheets>
  <definedNames>
    <definedName name="_xlnm.Print_Area" localSheetId="1">'1014060'!$A$1:$H$34</definedName>
  </definedNames>
  <calcPr fullCalcOnLoad="1"/>
</workbook>
</file>

<file path=xl/sharedStrings.xml><?xml version="1.0" encoding="utf-8"?>
<sst xmlns="http://schemas.openxmlformats.org/spreadsheetml/2006/main" count="87" uniqueCount="64">
  <si>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</si>
  <si>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</si>
  <si>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</si>
  <si>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</si>
  <si>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</si>
  <si>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</si>
  <si>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</si>
  <si>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</si>
  <si>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</si>
  <si>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</si>
  <si>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</si>
  <si>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</si>
  <si>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</si>
  <si>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</si>
  <si>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</si>
  <si>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</si>
  <si>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</si>
  <si>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</si>
  <si>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</si>
  <si>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</si>
  <si>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</si>
  <si>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</si>
  <si>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</si>
  <si>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</si>
  <si>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</si>
  <si>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</si>
  <si>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</si>
  <si>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</si>
  <si>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</si>
  <si>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</si>
  <si>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</si>
  <si>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</si>
  <si>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</si>
  <si>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</si>
  <si>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</si>
  <si>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</si>
  <si>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</si>
  <si>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</si>
  <si>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</si>
  <si>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 xml:space="preserve">Забезпечення діяльності палаців і будинків культури, клубів, центрів дозвілля та інших клубних закладів  </t>
  </si>
  <si>
    <t>Завдання бюджетної програми1</t>
  </si>
  <si>
    <t>Аналіз ефективності виконання бюджетної програми                                                                                                     Управління культури,  туризму  та  інформації Дунаєвецької міської ради</t>
  </si>
  <si>
    <t>(найменування відповідального виконавця)</t>
  </si>
  <si>
    <t>Управління культури, туризму та інформації Дунаєвецької міської ради</t>
  </si>
  <si>
    <t xml:space="preserve">Забезпечення організації культурного дозвілля населення і зміцнення культурних традицій </t>
  </si>
  <si>
    <t>Головний бухгалтер</t>
  </si>
  <si>
    <t>О.П. Жара</t>
  </si>
  <si>
    <t>Попередній період (2021 рік)</t>
  </si>
  <si>
    <t>Звітний період (2022 рік)</t>
  </si>
  <si>
    <t>Начальник Управління культури, туризму  та  інформації Дунаєвецької міської ради</t>
  </si>
  <si>
    <t xml:space="preserve">Марина  КОБІТА 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</si>
  <si>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=(1,0000+0,8597+1,0406):3*100 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</si>
  <si>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(0,601):1*100=</t>
    </r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</si>
  <si>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 .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</si>
  <si>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(1,0000+1,1797):2*100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</si>
  <si>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=96,7/109,0=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</si>
  <si>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=0,89, що відповідає критерію оцінки 0,85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Іі </t>
    </r>
    <r>
      <rPr>
        <sz val="11"/>
        <rFont val="Calibri"/>
        <family val="2"/>
      </rPr>
      <t>&lt; 1</t>
    </r>
    <r>
      <rPr>
        <sz val="11"/>
        <rFont val="Times New Roman"/>
        <family val="1"/>
      </rPr>
      <t>, то за цим параметром для даної програми нараховується 15 балів.</t>
    </r>
  </si>
  <si>
    <t>Е= 96,7+60,1+15=</t>
  </si>
  <si>
    <t>середня вартість одного квитка  (грн.)</t>
  </si>
  <si>
    <t>середні витрати на одного відвідувача  (грн.)</t>
  </si>
  <si>
    <t>середні витрати на проведення одного заходу  (грн.)</t>
  </si>
  <si>
    <t>динаміка збільшення відвідувачіву плановому періоді відповідно до фактичного показника попереднього періоду  (%)</t>
  </si>
  <si>
    <t>за   2022 рік</t>
  </si>
  <si>
    <r>
      <t>На низьку ефективність програми вплинуло  зменшення  кількості проведених заходів та фактичних відвідувачів порівняно з запланованими показниками через військовий стан  в країні.</t>
    </r>
    <r>
      <rPr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Не зважаючи на це,  проводилися видатки  на оплату праці, комунальні послуги та на закупівлю товарів  в межах потреби, що  вплинуло на середні показники  витрат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</si>
</sst>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</numFmts>
  <fonts count="50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213" fontId="6" fillId="0" borderId="10" xfId="0" applyNumberFormat="1" applyFont="1" applyBorder="1" applyAlignment="1">
      <alignment horizontal="center" vertical="center"/>
    </xf>
    <xf numFmtId="218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212" fontId="6" fillId="0" borderId="10" xfId="0" applyNumberFormat="1" applyFont="1" applyBorder="1" applyAlignment="1">
      <alignment horizontal="center" vertical="center" wrapText="1"/>
    </xf>
    <xf numFmtId="213" fontId="1" fillId="0" borderId="0" xfId="0" applyNumberFormat="1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0">
      <selection activeCell="D24" sqref="D24:F24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9.8515625" style="10" customWidth="1"/>
    <col min="7" max="16384" width="9.140625" style="10" customWidth="1"/>
  </cols>
  <sheetData>
    <row r="1" ht="12.75">
      <c r="F1" s="10" t="s">
        <v>33</v>
      </c>
    </row>
    <row r="2" spans="2:6" ht="15.75">
      <c r="B2" s="62" t="s">
        <v>18</v>
      </c>
      <c r="C2" s="62"/>
      <c r="D2" s="62"/>
      <c r="E2" s="62"/>
      <c r="F2" s="62"/>
    </row>
    <row r="3" spans="2:6" ht="15.75">
      <c r="B3" s="62" t="s">
        <v>62</v>
      </c>
      <c r="C3" s="62"/>
      <c r="D3" s="62"/>
      <c r="E3" s="62"/>
      <c r="F3" s="62"/>
    </row>
    <row r="4" spans="1:8" ht="38.25" customHeight="1">
      <c r="A4" s="9" t="s">
        <v>32</v>
      </c>
      <c r="B4" s="25">
        <v>1000000</v>
      </c>
      <c r="C4" s="66" t="s">
        <v>43</v>
      </c>
      <c r="D4" s="66"/>
      <c r="E4" s="66"/>
      <c r="F4" s="66"/>
      <c r="G4" s="26"/>
      <c r="H4" s="26"/>
    </row>
    <row r="5" spans="1:11" s="26" customFormat="1" ht="15.75">
      <c r="A5" s="32"/>
      <c r="B5" s="27" t="s">
        <v>1</v>
      </c>
      <c r="C5" s="52" t="s">
        <v>2</v>
      </c>
      <c r="D5" s="52"/>
      <c r="E5" s="52"/>
      <c r="F5" s="52"/>
      <c r="I5" s="10"/>
      <c r="J5" s="10"/>
      <c r="K5" s="10"/>
    </row>
    <row r="6" spans="1:8" ht="15.75">
      <c r="A6" s="9"/>
      <c r="C6" s="28"/>
      <c r="G6" s="26"/>
      <c r="H6" s="26"/>
    </row>
    <row r="7" spans="1:8" ht="31.5" customHeight="1">
      <c r="A7" s="9" t="s">
        <v>3</v>
      </c>
      <c r="B7" s="30">
        <v>1010000</v>
      </c>
      <c r="C7" s="66" t="s">
        <v>43</v>
      </c>
      <c r="D7" s="66"/>
      <c r="E7" s="66"/>
      <c r="F7" s="66"/>
      <c r="G7" s="26"/>
      <c r="H7" s="26"/>
    </row>
    <row r="8" spans="1:8" ht="15.75">
      <c r="A8" s="9"/>
      <c r="B8" s="27" t="s">
        <v>1</v>
      </c>
      <c r="C8" s="52" t="s">
        <v>42</v>
      </c>
      <c r="D8" s="52"/>
      <c r="E8" s="52"/>
      <c r="F8" s="52"/>
      <c r="G8" s="26"/>
      <c r="H8" s="26"/>
    </row>
    <row r="9" spans="1:8" ht="15.75">
      <c r="A9" s="9"/>
      <c r="C9" s="28"/>
      <c r="G9" s="26"/>
      <c r="H9" s="26"/>
    </row>
    <row r="10" spans="1:11" ht="30" customHeight="1">
      <c r="A10" s="9" t="s">
        <v>4</v>
      </c>
      <c r="B10" s="31">
        <v>1014060</v>
      </c>
      <c r="C10" s="58" t="s">
        <v>39</v>
      </c>
      <c r="D10" s="58"/>
      <c r="E10" s="58"/>
      <c r="F10" s="58"/>
      <c r="G10" s="26"/>
      <c r="H10" s="26"/>
      <c r="I10" s="14"/>
      <c r="J10" s="14"/>
      <c r="K10" s="14"/>
    </row>
    <row r="11" spans="2:8" ht="12.75">
      <c r="B11" s="27" t="s">
        <v>1</v>
      </c>
      <c r="C11" s="52" t="s">
        <v>7</v>
      </c>
      <c r="D11" s="52"/>
      <c r="E11" s="52"/>
      <c r="F11" s="52"/>
      <c r="G11" s="26"/>
      <c r="H11" s="26"/>
    </row>
    <row r="12" spans="7:8" ht="12.75">
      <c r="G12" s="26"/>
      <c r="H12" s="26"/>
    </row>
    <row r="13" spans="2:8" ht="15.75">
      <c r="B13" s="9" t="s">
        <v>19</v>
      </c>
      <c r="G13" s="26"/>
      <c r="H13" s="26"/>
    </row>
    <row r="14" spans="2:6" ht="25.5" customHeight="1">
      <c r="B14" s="63" t="s">
        <v>5</v>
      </c>
      <c r="C14" s="64" t="s">
        <v>40</v>
      </c>
      <c r="D14" s="63" t="s">
        <v>20</v>
      </c>
      <c r="E14" s="63"/>
      <c r="F14" s="63"/>
    </row>
    <row r="15" spans="2:6" ht="25.5">
      <c r="B15" s="63"/>
      <c r="C15" s="65"/>
      <c r="D15" s="4" t="s">
        <v>21</v>
      </c>
      <c r="E15" s="4" t="s">
        <v>22</v>
      </c>
      <c r="F15" s="4" t="s">
        <v>23</v>
      </c>
    </row>
    <row r="16" spans="2:6" ht="15.75">
      <c r="B16" s="3">
        <v>1</v>
      </c>
      <c r="C16" s="3">
        <v>2</v>
      </c>
      <c r="D16" s="3">
        <v>3</v>
      </c>
      <c r="E16" s="3">
        <v>4</v>
      </c>
      <c r="F16" s="3">
        <v>5</v>
      </c>
    </row>
    <row r="17" spans="2:6" ht="48" customHeight="1">
      <c r="B17" s="11"/>
      <c r="C17" s="33" t="s">
        <v>44</v>
      </c>
      <c r="D17" s="23"/>
      <c r="E17" s="23"/>
      <c r="F17" s="23">
        <f>'1014060'!B29</f>
        <v>171.78674282260292</v>
      </c>
    </row>
    <row r="18" spans="2:6" ht="29.25" customHeight="1">
      <c r="B18" s="11"/>
      <c r="C18" s="44" t="s">
        <v>24</v>
      </c>
      <c r="D18" s="23"/>
      <c r="E18" s="23"/>
      <c r="F18" s="23">
        <f>F17</f>
        <v>171.78674282260292</v>
      </c>
    </row>
    <row r="19" s="29" customFormat="1" ht="11.25">
      <c r="B19" s="13" t="s">
        <v>31</v>
      </c>
    </row>
    <row r="20" ht="15.75">
      <c r="B20" s="9"/>
    </row>
    <row r="21" ht="15.75">
      <c r="B21" s="9" t="s">
        <v>25</v>
      </c>
    </row>
    <row r="22" spans="2:6" ht="49.5" customHeight="1">
      <c r="B22" s="12" t="s">
        <v>5</v>
      </c>
      <c r="C22" s="12" t="s">
        <v>29</v>
      </c>
      <c r="D22" s="53" t="s">
        <v>26</v>
      </c>
      <c r="E22" s="53"/>
      <c r="F22" s="53"/>
    </row>
    <row r="23" spans="2:6" ht="15.75">
      <c r="B23" s="3">
        <v>1</v>
      </c>
      <c r="C23" s="3">
        <v>2</v>
      </c>
      <c r="D23" s="54">
        <v>3</v>
      </c>
      <c r="E23" s="54"/>
      <c r="F23" s="54"/>
    </row>
    <row r="24" spans="2:7" ht="223.5" customHeight="1">
      <c r="B24" s="11"/>
      <c r="C24" s="33" t="s">
        <v>44</v>
      </c>
      <c r="D24" s="55" t="s">
        <v>63</v>
      </c>
      <c r="E24" s="56"/>
      <c r="F24" s="57"/>
      <c r="G24" s="49"/>
    </row>
    <row r="25" spans="2:6" ht="15.75">
      <c r="B25" s="11"/>
      <c r="C25" s="11"/>
      <c r="D25" s="59"/>
      <c r="E25" s="59"/>
      <c r="F25" s="59"/>
    </row>
    <row r="26" spans="2:3" ht="18.75" customHeight="1">
      <c r="B26" s="13" t="s">
        <v>30</v>
      </c>
      <c r="C26" s="29"/>
    </row>
    <row r="29" spans="2:6" ht="35.25" customHeight="1">
      <c r="B29" s="60" t="s">
        <v>49</v>
      </c>
      <c r="C29" s="60"/>
      <c r="D29" s="61" t="s">
        <v>50</v>
      </c>
      <c r="E29" s="61"/>
      <c r="F29" s="61"/>
    </row>
    <row r="30" spans="4:6" s="9" customFormat="1" ht="14.25" customHeight="1">
      <c r="D30" s="9" t="s">
        <v>27</v>
      </c>
      <c r="E30" s="38" t="s">
        <v>28</v>
      </c>
      <c r="F30" s="39"/>
    </row>
  </sheetData>
  <sheetProtection/>
  <mergeCells count="17">
    <mergeCell ref="D25:F25"/>
    <mergeCell ref="B29:C29"/>
    <mergeCell ref="D29:F29"/>
    <mergeCell ref="B2:F2"/>
    <mergeCell ref="B3:F3"/>
    <mergeCell ref="B14:B15"/>
    <mergeCell ref="D14:F14"/>
    <mergeCell ref="C14:C15"/>
    <mergeCell ref="C4:F4"/>
    <mergeCell ref="C7:F7"/>
    <mergeCell ref="C5:F5"/>
    <mergeCell ref="D22:F22"/>
    <mergeCell ref="D23:F23"/>
    <mergeCell ref="D24:F24"/>
    <mergeCell ref="C10:F10"/>
    <mergeCell ref="C8:F8"/>
    <mergeCell ref="C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4"/>
  <sheetViews>
    <sheetView view="pageBreakPreview" zoomScaleSheetLayoutView="100" zoomScalePageLayoutView="0" workbookViewId="0" topLeftCell="A7">
      <selection activeCell="C23" sqref="C23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67" t="s">
        <v>41</v>
      </c>
      <c r="B2" s="67"/>
      <c r="C2" s="67"/>
      <c r="D2" s="67"/>
      <c r="E2" s="67"/>
      <c r="F2" s="67"/>
      <c r="G2" s="67"/>
      <c r="H2" s="67"/>
      <c r="I2" s="7"/>
      <c r="J2" s="7"/>
      <c r="K2" s="7"/>
      <c r="L2" s="7"/>
      <c r="M2" s="7"/>
      <c r="N2" s="7"/>
    </row>
    <row r="3" spans="1:7" ht="15.75">
      <c r="A3" s="36"/>
      <c r="B3" s="9"/>
      <c r="C3" s="9"/>
      <c r="D3" s="9"/>
      <c r="E3" s="9"/>
      <c r="F3" s="9"/>
      <c r="G3" s="9"/>
    </row>
    <row r="4" spans="1:8" ht="44.25" customHeight="1">
      <c r="A4" s="16" t="s">
        <v>34</v>
      </c>
      <c r="B4" s="73" t="s">
        <v>39</v>
      </c>
      <c r="C4" s="73"/>
      <c r="D4" s="73"/>
      <c r="E4" s="73"/>
      <c r="F4" s="73"/>
      <c r="G4" s="73"/>
      <c r="H4" s="14"/>
    </row>
    <row r="5" spans="1:8" ht="36.75" customHeight="1">
      <c r="A5" s="15" t="s">
        <v>17</v>
      </c>
      <c r="B5" s="77" t="s">
        <v>44</v>
      </c>
      <c r="C5" s="77"/>
      <c r="D5" s="77"/>
      <c r="E5" s="77"/>
      <c r="F5" s="77"/>
      <c r="G5" s="77"/>
      <c r="H5" s="34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61" t="s">
        <v>8</v>
      </c>
      <c r="B7" s="61"/>
      <c r="C7" s="61"/>
      <c r="D7" s="61"/>
      <c r="E7" s="61"/>
      <c r="F7" s="61"/>
      <c r="G7" s="61"/>
    </row>
    <row r="8" spans="1:18" ht="31.5" customHeight="1">
      <c r="A8" s="74" t="s">
        <v>6</v>
      </c>
      <c r="B8" s="76" t="s">
        <v>47</v>
      </c>
      <c r="C8" s="76"/>
      <c r="D8" s="76"/>
      <c r="E8" s="76" t="s">
        <v>48</v>
      </c>
      <c r="F8" s="76"/>
      <c r="G8" s="76"/>
      <c r="M8" s="69"/>
      <c r="N8" s="69"/>
      <c r="O8" s="69"/>
      <c r="P8" s="69"/>
      <c r="Q8" s="69"/>
      <c r="R8" s="69"/>
    </row>
    <row r="9" spans="1:7" ht="22.5">
      <c r="A9" s="75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31.5">
      <c r="A11" s="41" t="s">
        <v>58</v>
      </c>
      <c r="B11" s="40">
        <v>5</v>
      </c>
      <c r="C11" s="40">
        <v>5</v>
      </c>
      <c r="D11" s="43">
        <f>C11/B11</f>
        <v>1</v>
      </c>
      <c r="E11" s="21">
        <v>5</v>
      </c>
      <c r="F11" s="21">
        <v>5</v>
      </c>
      <c r="G11" s="43">
        <f>F11/E11</f>
        <v>1</v>
      </c>
    </row>
    <row r="12" spans="1:17" ht="31.5">
      <c r="A12" s="41" t="s">
        <v>59</v>
      </c>
      <c r="B12" s="46">
        <v>202.36</v>
      </c>
      <c r="C12" s="42">
        <v>134.18</v>
      </c>
      <c r="D12" s="43">
        <f>B12/C12</f>
        <v>1.508123416306454</v>
      </c>
      <c r="E12" s="47">
        <v>178.34</v>
      </c>
      <c r="F12" s="48">
        <v>207.45</v>
      </c>
      <c r="G12" s="43">
        <f>E12/F12</f>
        <v>0.8596770306097855</v>
      </c>
      <c r="L12" s="68"/>
      <c r="M12" s="68"/>
      <c r="N12" s="68"/>
      <c r="O12" s="68"/>
      <c r="P12" s="68"/>
      <c r="Q12" s="68"/>
    </row>
    <row r="13" spans="1:17" ht="31.5">
      <c r="A13" s="41" t="s">
        <v>60</v>
      </c>
      <c r="B13" s="42">
        <v>4317.04</v>
      </c>
      <c r="C13" s="42">
        <v>3659.55</v>
      </c>
      <c r="D13" s="43">
        <f>B13/C13</f>
        <v>1.1796641663592518</v>
      </c>
      <c r="E13" s="47">
        <v>4863.82</v>
      </c>
      <c r="F13" s="48">
        <v>4673.94</v>
      </c>
      <c r="G13" s="43">
        <f>E13/F13</f>
        <v>1.040625254068302</v>
      </c>
      <c r="L13" s="35"/>
      <c r="M13" s="35"/>
      <c r="N13" s="35"/>
      <c r="O13" s="35"/>
      <c r="P13" s="35"/>
      <c r="Q13" s="35"/>
    </row>
    <row r="14" spans="1:7" ht="15.75">
      <c r="A14" s="8" t="s">
        <v>13</v>
      </c>
      <c r="B14" s="21" t="s">
        <v>12</v>
      </c>
      <c r="C14" s="21" t="s">
        <v>12</v>
      </c>
      <c r="D14" s="21" t="s">
        <v>12</v>
      </c>
      <c r="E14" s="21" t="s">
        <v>12</v>
      </c>
      <c r="F14" s="21" t="s">
        <v>12</v>
      </c>
      <c r="G14" s="21" t="s">
        <v>12</v>
      </c>
    </row>
    <row r="15" spans="1:7" ht="63">
      <c r="A15" s="41" t="s">
        <v>61</v>
      </c>
      <c r="B15" s="21">
        <v>224.56</v>
      </c>
      <c r="C15" s="21">
        <v>303.5</v>
      </c>
      <c r="D15" s="45">
        <f>C15/B15</f>
        <v>1.3515318845742785</v>
      </c>
      <c r="E15" s="21">
        <v>100</v>
      </c>
      <c r="F15" s="21">
        <v>60.11</v>
      </c>
      <c r="G15" s="50">
        <f>F15/E15</f>
        <v>0.6011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5" t="s">
        <v>14</v>
      </c>
      <c r="B17" s="6"/>
      <c r="C17" s="6"/>
      <c r="D17" s="6"/>
      <c r="E17" s="6"/>
      <c r="F17" s="6"/>
      <c r="G17" s="6"/>
    </row>
    <row r="18" spans="1:7" ht="15">
      <c r="A18" s="37" t="s">
        <v>35</v>
      </c>
      <c r="B18" s="20"/>
      <c r="C18" s="20"/>
      <c r="D18" s="20"/>
      <c r="E18" s="20"/>
      <c r="F18" s="2"/>
      <c r="G18" s="2"/>
    </row>
    <row r="19" spans="1:7" ht="16.5">
      <c r="A19" s="6" t="s">
        <v>51</v>
      </c>
      <c r="B19" s="18"/>
      <c r="C19" s="22">
        <f>(G11+G12+G13)/3*100</f>
        <v>96.67674282260292</v>
      </c>
      <c r="D19" s="18"/>
      <c r="E19" s="2"/>
      <c r="F19" s="2"/>
      <c r="G19" s="2"/>
    </row>
    <row r="20" spans="1:7" ht="15">
      <c r="A20" s="37" t="s">
        <v>37</v>
      </c>
      <c r="B20" s="20"/>
      <c r="C20" s="20"/>
      <c r="D20" s="20"/>
      <c r="E20" s="20"/>
      <c r="F20" s="2"/>
      <c r="G20" s="2"/>
    </row>
    <row r="21" spans="1:7" ht="16.5">
      <c r="A21" s="6" t="s">
        <v>54</v>
      </c>
      <c r="B21" s="18"/>
      <c r="C21" s="22">
        <f>(D11+D13)/2*100</f>
        <v>108.98320831796258</v>
      </c>
      <c r="D21" s="18"/>
      <c r="E21" s="2"/>
      <c r="F21" s="51"/>
      <c r="G21" s="2"/>
    </row>
    <row r="22" spans="1:7" ht="15">
      <c r="A22" s="37" t="s">
        <v>36</v>
      </c>
      <c r="B22" s="20"/>
      <c r="C22" s="20"/>
      <c r="D22" s="20"/>
      <c r="E22" s="2"/>
      <c r="F22" s="2"/>
      <c r="G22" s="2"/>
    </row>
    <row r="23" spans="1:7" ht="16.5">
      <c r="A23" s="6" t="s">
        <v>52</v>
      </c>
      <c r="B23" s="6"/>
      <c r="C23" s="22">
        <f>G15/1*100</f>
        <v>60.11</v>
      </c>
      <c r="D23" s="2"/>
      <c r="E23" s="2"/>
      <c r="F23" s="2"/>
      <c r="G23" s="2"/>
    </row>
    <row r="24" spans="1:7" ht="15">
      <c r="A24" s="37" t="s">
        <v>38</v>
      </c>
      <c r="B24" s="20"/>
      <c r="C24" s="20"/>
      <c r="D24" s="20"/>
      <c r="E24" s="20"/>
      <c r="F24" s="20"/>
      <c r="G24" s="2"/>
    </row>
    <row r="25" spans="1:7" ht="16.5">
      <c r="A25" s="6" t="s">
        <v>55</v>
      </c>
      <c r="B25" s="24">
        <f>C19/C21</f>
        <v>0.8870792511498186</v>
      </c>
      <c r="C25" s="2"/>
      <c r="D25" s="2"/>
      <c r="E25" s="2"/>
      <c r="F25" s="2"/>
      <c r="G25" s="2"/>
    </row>
    <row r="26" spans="1:7" ht="46.5" customHeight="1">
      <c r="A26" s="70" t="s">
        <v>56</v>
      </c>
      <c r="B26" s="70"/>
      <c r="C26" s="70"/>
      <c r="D26" s="70"/>
      <c r="E26" s="70"/>
      <c r="F26" s="70"/>
      <c r="G26" s="70"/>
    </row>
    <row r="27" spans="1:7" ht="15">
      <c r="A27" s="5" t="s">
        <v>15</v>
      </c>
      <c r="B27" s="2"/>
      <c r="C27" s="2"/>
      <c r="D27" s="2"/>
      <c r="E27" s="2"/>
      <c r="F27" s="2"/>
      <c r="G27" s="2"/>
    </row>
    <row r="28" spans="1:7" ht="30.75" customHeight="1">
      <c r="A28" s="71" t="s">
        <v>16</v>
      </c>
      <c r="B28" s="71"/>
      <c r="C28" s="71"/>
      <c r="D28" s="71"/>
      <c r="E28" s="71"/>
      <c r="F28" s="71"/>
      <c r="G28" s="71"/>
    </row>
    <row r="29" spans="1:7" ht="15">
      <c r="A29" s="6" t="s">
        <v>57</v>
      </c>
      <c r="B29" s="22">
        <f>C19+C23+15</f>
        <v>171.78674282260292</v>
      </c>
      <c r="C29" s="2"/>
      <c r="D29" s="2"/>
      <c r="E29" s="2"/>
      <c r="F29" s="2"/>
      <c r="G29" s="2"/>
    </row>
    <row r="30" spans="1:7" ht="31.5" customHeight="1">
      <c r="A30" s="71" t="s">
        <v>53</v>
      </c>
      <c r="B30" s="71"/>
      <c r="C30" s="71"/>
      <c r="D30" s="71"/>
      <c r="E30" s="71"/>
      <c r="F30" s="71"/>
      <c r="G30" s="71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4" ht="12.75">
      <c r="A33" s="10" t="s">
        <v>45</v>
      </c>
      <c r="C33" s="72" t="s">
        <v>46</v>
      </c>
      <c r="D33" s="72"/>
    </row>
    <row r="34" spans="2:4" s="9" customFormat="1" ht="14.25" customHeight="1">
      <c r="B34" s="10" t="s">
        <v>27</v>
      </c>
      <c r="C34" s="72" t="s">
        <v>28</v>
      </c>
      <c r="D34" s="72"/>
    </row>
  </sheetData>
  <sheetProtection/>
  <mergeCells count="14">
    <mergeCell ref="B5:G5"/>
    <mergeCell ref="A30:G30"/>
    <mergeCell ref="A7:G7"/>
    <mergeCell ref="C33:D33"/>
    <mergeCell ref="A2:H2"/>
    <mergeCell ref="L12:Q12"/>
    <mergeCell ref="M8:R8"/>
    <mergeCell ref="A26:G26"/>
    <mergeCell ref="A28:G28"/>
    <mergeCell ref="C34:D34"/>
    <mergeCell ref="B4:G4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2020-03-18T13:57:38Z</cp:lastPrinted>
  <dcterms:created xsi:type="dcterms:W3CDTF">1996-10-08T23:32:33Z</dcterms:created>
  <dcterms:modified xsi:type="dcterms:W3CDTF">2023-02-16T09:02:22Z</dcterms:modified>
  <cp:category/>
  <cp:version/>
  <cp:contentType/>
  <cp:contentStatus/>
</cp:coreProperties>
</file>