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9720" windowHeight="7020" activeTab="1"/>
  </bookViews>
  <sheets>
    <sheet name="Результати" sheetId="1" r:id="rId1"/>
    <sheet name="1014081" sheetId="2" r:id="rId2"/>
  </sheets>
  <definedNames>
    <definedName name="_xlnm.Print_Area" localSheetId="1">'1014081'!$A$1:$G$83</definedName>
  </definedNames>
  <calcPr fullCalcOnLoad="1"/>
</workbook>
</file>

<file path=xl/sharedStrings.xml><?xml version="1.0" encoding="utf-8"?>
<sst xmlns="http://schemas.openxmlformats.org/spreadsheetml/2006/main" count="177" uniqueCount="84">
  <si>
    <t>Затверджено</t>
  </si>
  <si>
    <t>(КПКВК МБ)</t>
  </si>
  <si>
    <t>(найменування головного розпорядника)</t>
  </si>
  <si>
    <t>2.</t>
  </si>
  <si>
    <t>3.</t>
  </si>
  <si>
    <t>№ з/п</t>
  </si>
  <si>
    <t>Показники</t>
  </si>
  <si>
    <t>(найменування бюджетної програми)</t>
  </si>
  <si>
    <t>Виконання результативних показників бюджетної програми</t>
  </si>
  <si>
    <t>Виконано</t>
  </si>
  <si>
    <t>Виконання плану</t>
  </si>
  <si>
    <t>Показники ефективності:</t>
  </si>
  <si>
    <t>x</t>
  </si>
  <si>
    <t>Показники якості:</t>
  </si>
  <si>
    <t>Розрахунок основних параметрів оцінки:</t>
  </si>
  <si>
    <t>Визначення ступеню ефективності</t>
  </si>
  <si>
    <t>Кінцевий розрахунок загальної ефективності бюджетної програми складається із загальної суми балів за кожним з параметром оцінки:</t>
  </si>
  <si>
    <t>Завдання:</t>
  </si>
  <si>
    <t>Результати аналізу ефективності бюджетної програми</t>
  </si>
  <si>
    <t>4. Результати аналізу ефективності:</t>
  </si>
  <si>
    <t>Кількість нарахованих балів</t>
  </si>
  <si>
    <t>Висока ефективність</t>
  </si>
  <si>
    <t>Середня ефективність</t>
  </si>
  <si>
    <t>Низька ефективність</t>
  </si>
  <si>
    <t>Загальний результат оцінки програми</t>
  </si>
  <si>
    <t>5. Поглиблений аналіз причин низької ефективності</t>
  </si>
  <si>
    <t>Пояснення щодо причин низької ефективності, визначення факторів через які не досягнуто запланованих результатів</t>
  </si>
  <si>
    <t xml:space="preserve">    (підпис)</t>
  </si>
  <si>
    <t xml:space="preserve">  (ініціали та прізвище)</t>
  </si>
  <si>
    <t>Назва завдання бюджетної програми2</t>
  </si>
  <si>
    <r>
      <t>2</t>
    </r>
    <r>
      <rPr>
        <sz val="8"/>
        <rFont val="Times New Roman"/>
        <family val="1"/>
      </rPr>
      <t>Зазначаються усі завдання, які мають низьку ефективність</t>
    </r>
  </si>
  <si>
    <r>
      <t>1</t>
    </r>
    <r>
      <rPr>
        <sz val="8"/>
        <rFont val="Times New Roman"/>
        <family val="1"/>
      </rPr>
      <t>Зазначаються усі програми та завдання, які включені до звіту про виконання паспорту бюджетної програми</t>
    </r>
  </si>
  <si>
    <t>1.</t>
  </si>
  <si>
    <t>Додаток1</t>
  </si>
  <si>
    <r>
      <t>Програма:</t>
    </r>
    <r>
      <rPr>
        <sz val="11"/>
        <rFont val="Times New Roman"/>
        <family val="1"/>
      </rPr>
      <t xml:space="preserve"> </t>
    </r>
  </si>
  <si>
    <t>а) розрахунок середнього індексу виконання показників ефективності звітного періоду:</t>
  </si>
  <si>
    <t>в) розрахунок середнього індексу виконання показників якості звітного періоду:</t>
  </si>
  <si>
    <t>б) розрахунок середнього індексу виконання показників ефективності попереднього періоду:</t>
  </si>
  <si>
    <t>г) розрахунок порівняння результативності бюджетної програми із показниками попередніх періодів:</t>
  </si>
  <si>
    <t>.</t>
  </si>
  <si>
    <t>Забезпечення діяльності інших закладів в галузі культури і мистецтв</t>
  </si>
  <si>
    <t>Управління культури,  туризму та інформації  Дунаєвецької міської ради</t>
  </si>
  <si>
    <t>Завдання бюджетної програми1</t>
  </si>
  <si>
    <t>Аналіз ефективності виконання бюджетної програми                                                                                                     Управління культури,  туризму  та  інформації Дунаєвецької міської ради</t>
  </si>
  <si>
    <t>(найменування відповідального виконавця)</t>
  </si>
  <si>
    <t>Головний бухгалтер</t>
  </si>
  <si>
    <t>О.П. Жара</t>
  </si>
  <si>
    <t xml:space="preserve">При порівнянні отриманого значення зі шкалою оцінки ефективності бюджетних програм можемо зробити висновок, що дана програма має високу ефективність </t>
  </si>
  <si>
    <r>
      <t>І(</t>
    </r>
    <r>
      <rPr>
        <vertAlign val="subscript"/>
        <sz val="11"/>
        <rFont val="Times New Roman"/>
        <family val="1"/>
      </rPr>
      <t>як)</t>
    </r>
    <r>
      <rPr>
        <sz val="11"/>
        <rFont val="Times New Roman"/>
        <family val="1"/>
      </rPr>
      <t>= (1,00):1*100=</t>
    </r>
  </si>
  <si>
    <t>І(як)= (1,00):1*100=</t>
  </si>
  <si>
    <t xml:space="preserve">Забезпечити складання і надання кошторисної,звітної,фінансової документації,фінансування установ культури згідно із затвердженими кошторисами.       </t>
  </si>
  <si>
    <t xml:space="preserve">Забезпечення вільного розвитку доступності туристичних послуг. Співро-бітництво з питань туризму,долучення молоді громади до всеукраїнського спортивно-краєзнавчого руху.  </t>
  </si>
  <si>
    <t>Створення позитивного іміджу та репутацій громади шляхом поширення  у ЗМІ інформації про діяльність  та досягнення  культури.</t>
  </si>
  <si>
    <t>Згідно методичних рекомендацій :</t>
  </si>
  <si>
    <t xml:space="preserve">І(еф)=(1):1*100 = </t>
  </si>
  <si>
    <t xml:space="preserve">Забезпечити складання і надання кошторисної, звітної, фінансової документації, фінансування установ культури згідно із затвердженими кошторисами.   </t>
  </si>
  <si>
    <t xml:space="preserve"> Забезпечення вільного розвитку доступності туристичних послуг. Співробітництво з питань туризму,долучення молоді громади до всеукраїнського спортивно-краєзнавчого руху.</t>
  </si>
  <si>
    <t xml:space="preserve">При порівнянні отриманого значення зі шкалою оцінки ефективності бюджетних програм можемо зробити висновок, що дана програма має середню ефективність </t>
  </si>
  <si>
    <t>Попередній період (2021 рік)</t>
  </si>
  <si>
    <t>Звітний період (2022 рік)</t>
  </si>
  <si>
    <t>Звітний період (2022рік)</t>
  </si>
  <si>
    <t>Попередній період (2021рік)</t>
  </si>
  <si>
    <r>
      <t>І</t>
    </r>
    <r>
      <rPr>
        <vertAlign val="subscript"/>
        <sz val="11"/>
        <rFont val="Times New Roman"/>
        <family val="1"/>
      </rPr>
      <t>(еф)</t>
    </r>
    <r>
      <rPr>
        <sz val="11"/>
        <rFont val="Times New Roman"/>
        <family val="1"/>
      </rPr>
      <t xml:space="preserve">=(1,2692+1,24):2*100 = </t>
    </r>
  </si>
  <si>
    <t xml:space="preserve">І(еф)=(1,0551):1*100 = </t>
  </si>
  <si>
    <r>
      <t xml:space="preserve">Розрахунок кількості набраних балів за параметром порівняння результативності бюджетних програми із показниками попередніх періодів. Оскільки Іі=1,06, що відповідає критерію оцінки    </t>
    </r>
    <r>
      <rPr>
        <sz val="11"/>
        <rFont val="Calibri"/>
        <family val="2"/>
      </rPr>
      <t xml:space="preserve"> Іі</t>
    </r>
    <r>
      <rPr>
        <sz val="11"/>
        <rFont val="Times New Roman"/>
        <family val="1"/>
      </rPr>
      <t xml:space="preserve"> </t>
    </r>
    <r>
      <rPr>
        <sz val="11"/>
        <rFont val="Calibri"/>
        <family val="2"/>
      </rPr>
      <t>≥</t>
    </r>
    <r>
      <rPr>
        <sz val="11"/>
        <rFont val="Times New Roman"/>
        <family val="1"/>
      </rPr>
      <t xml:space="preserve"> 1, то за цим параметром для даної програми нараховується 25 балів.</t>
    </r>
  </si>
  <si>
    <t>Е=105,5 +100+25=</t>
  </si>
  <si>
    <t xml:space="preserve">І(еф)=(0,4+1,2):2*100 = </t>
  </si>
  <si>
    <t xml:space="preserve">І(еф)=(0,46+1):2*100 = </t>
  </si>
  <si>
    <t>Іі=80,0/73,0=</t>
  </si>
  <si>
    <t>Розрахунок кількості набраних балів за параметром порівняння результативності бюджетних програми із показниками попередніх періодів. Оскільки Іі=1,1, що відповідає критерію оцінки  Іі  ≥ 1, то за цим параметром для даної програми нараховується 25 балів.</t>
  </si>
  <si>
    <t>Е=80+100+25=</t>
  </si>
  <si>
    <t>Начальник Управління культури, туризму  та  інформації Дунаєвецької міської ради</t>
  </si>
  <si>
    <t>Марина  КОБІТА</t>
  </si>
  <si>
    <t>Іі=105,5/100=</t>
  </si>
  <si>
    <r>
      <t>І</t>
    </r>
    <r>
      <rPr>
        <vertAlign val="subscript"/>
        <sz val="11"/>
        <rFont val="Times New Roman"/>
        <family val="1"/>
      </rPr>
      <t>(еф)</t>
    </r>
    <r>
      <rPr>
        <sz val="11"/>
        <rFont val="Times New Roman"/>
        <family val="1"/>
      </rPr>
      <t xml:space="preserve">=(1,25):1*100 = </t>
    </r>
  </si>
  <si>
    <r>
      <t>І</t>
    </r>
    <r>
      <rPr>
        <vertAlign val="subscript"/>
        <sz val="11"/>
        <rFont val="Times New Roman"/>
        <family val="1"/>
      </rPr>
      <t>і</t>
    </r>
    <r>
      <rPr>
        <sz val="11"/>
        <rFont val="Times New Roman"/>
        <family val="1"/>
      </rPr>
      <t>=125,5/125,0=</t>
    </r>
  </si>
  <si>
    <t>Е=125,5+100+25=</t>
  </si>
  <si>
    <t>кількість журналів та меморіальних ордерів на 1-го працівника  централізованої бухгалтерії (од.)</t>
  </si>
  <si>
    <t>кількість  звітів на 1-го працівника   централізованої бухгалтерії  (од.)</t>
  </si>
  <si>
    <t>Кількість інформації розміщеної  на сторінці Управління  сайту міської ради на 1-ну штатну одиницю інформаційно-комунікаційного  центру  (од.)</t>
  </si>
  <si>
    <t>Кількість дітей, задіяних  в туристично-краєзнавчому центрі на 1-ну штатну одиницю  (осіб)</t>
  </si>
  <si>
    <t>Кількість інформації розміщеної на сторінці Фейсбук на 1-ну штатну одиницю по туристично-краєзнавчому центру  (од.)</t>
  </si>
  <si>
    <t>за  2022  рік</t>
  </si>
  <si>
    <r>
      <t>Розрахунок кількості набраних балів за параметром порівняння результативності бюджетних програми із показниками попередніх періодів. Оскільки І</t>
    </r>
    <r>
      <rPr>
        <vertAlign val="subscript"/>
        <sz val="11"/>
        <rFont val="Times New Roman"/>
        <family val="1"/>
      </rPr>
      <t>і</t>
    </r>
    <r>
      <rPr>
        <sz val="11"/>
        <rFont val="Times New Roman"/>
        <family val="1"/>
      </rPr>
      <t>=1,00, що відповідає критерію оцінки  Іі ≥ 1, то за цим параметром для даної програми нараховується 25 балів.</t>
    </r>
  </si>
</sst>
</file>

<file path=xl/styles.xml><?xml version="1.0" encoding="utf-8"?>
<styleSheet xmlns="http://schemas.openxmlformats.org/spreadsheetml/2006/main">
  <numFmts count="7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0.000"/>
    <numFmt numFmtId="213" formatCode="0.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"/>
    <numFmt numFmtId="219" formatCode="0.000000"/>
    <numFmt numFmtId="220" formatCode="0.00000"/>
    <numFmt numFmtId="221" formatCode="0.00000000"/>
    <numFmt numFmtId="222" formatCode="0.0000000"/>
    <numFmt numFmtId="223" formatCode="#,##0.0"/>
    <numFmt numFmtId="224" formatCode="[$-422]d\ mmmm\ yyyy&quot; р.&quot;"/>
    <numFmt numFmtId="225" formatCode="0.0000000000"/>
    <numFmt numFmtId="226" formatCode="0.000000000"/>
  </numFmts>
  <fonts count="47">
    <font>
      <sz val="10"/>
      <name val="Arial"/>
      <family val="0"/>
    </font>
    <font>
      <sz val="11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vertAlign val="subscript"/>
      <sz val="11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4" fillId="0" borderId="0" xfId="0" applyFont="1" applyAlignment="1">
      <alignment horizontal="justify"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8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8" fillId="0" borderId="10" xfId="0" applyFont="1" applyBorder="1" applyAlignment="1">
      <alignment horizontal="justify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0" fillId="0" borderId="0" xfId="0" applyFont="1" applyBorder="1" applyAlignment="1">
      <alignment wrapText="1"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1" fontId="1" fillId="0" borderId="0" xfId="0" applyNumberFormat="1" applyFont="1" applyAlignment="1">
      <alignment horizontal="left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213" fontId="1" fillId="0" borderId="0" xfId="0" applyNumberFormat="1" applyFont="1" applyAlignment="1">
      <alignment horizontal="center"/>
    </xf>
    <xf numFmtId="213" fontId="6" fillId="0" borderId="10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center"/>
    </xf>
    <xf numFmtId="0" fontId="6" fillId="0" borderId="11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/>
    </xf>
    <xf numFmtId="0" fontId="6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wrapText="1"/>
    </xf>
    <xf numFmtId="0" fontId="1" fillId="0" borderId="11" xfId="0" applyFont="1" applyBorder="1" applyAlignment="1">
      <alignment horizontal="left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11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213" fontId="1" fillId="0" borderId="12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 wrapText="1"/>
    </xf>
    <xf numFmtId="0" fontId="5" fillId="0" borderId="10" xfId="0" applyFont="1" applyBorder="1" applyAlignment="1">
      <alignment vertical="center" wrapText="1"/>
    </xf>
    <xf numFmtId="213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7" fillId="0" borderId="13" xfId="0" applyFont="1" applyBorder="1" applyAlignment="1">
      <alignment/>
    </xf>
    <xf numFmtId="0" fontId="8" fillId="0" borderId="10" xfId="0" applyFont="1" applyBorder="1" applyAlignment="1">
      <alignment horizontal="left" wrapText="1"/>
    </xf>
    <xf numFmtId="0" fontId="8" fillId="0" borderId="0" xfId="0" applyFont="1" applyAlignment="1">
      <alignment horizontal="left" vertical="center" wrapText="1"/>
    </xf>
    <xf numFmtId="213" fontId="1" fillId="0" borderId="0" xfId="0" applyNumberFormat="1" applyFont="1" applyAlignment="1">
      <alignment horizontal="left" wrapText="1"/>
    </xf>
    <xf numFmtId="2" fontId="1" fillId="0" borderId="0" xfId="0" applyNumberFormat="1" applyFont="1" applyAlignment="1">
      <alignment horizontal="left" wrapText="1"/>
    </xf>
    <xf numFmtId="2" fontId="1" fillId="0" borderId="10" xfId="0" applyNumberFormat="1" applyFont="1" applyBorder="1" applyAlignment="1">
      <alignment horizontal="left" wrapText="1"/>
    </xf>
    <xf numFmtId="213" fontId="1" fillId="0" borderId="10" xfId="0" applyNumberFormat="1" applyFont="1" applyBorder="1" applyAlignment="1">
      <alignment horizontal="left" wrapText="1"/>
    </xf>
    <xf numFmtId="0" fontId="1" fillId="33" borderId="0" xfId="0" applyFont="1" applyFill="1" applyAlignment="1">
      <alignment horizontal="left" wrapText="1"/>
    </xf>
    <xf numFmtId="2" fontId="1" fillId="33" borderId="0" xfId="0" applyNumberFormat="1" applyFont="1" applyFill="1" applyAlignment="1">
      <alignment horizontal="left" wrapText="1"/>
    </xf>
    <xf numFmtId="218" fontId="1" fillId="0" borderId="10" xfId="0" applyNumberFormat="1" applyFont="1" applyBorder="1" applyAlignment="1">
      <alignment horizontal="left" wrapText="1"/>
    </xf>
    <xf numFmtId="212" fontId="1" fillId="0" borderId="10" xfId="0" applyNumberFormat="1" applyFont="1" applyBorder="1" applyAlignment="1">
      <alignment horizontal="left" wrapText="1"/>
    </xf>
    <xf numFmtId="212" fontId="6" fillId="0" borderId="10" xfId="0" applyNumberFormat="1" applyFont="1" applyBorder="1" applyAlignment="1">
      <alignment horizontal="center" vertical="center" wrapText="1"/>
    </xf>
    <xf numFmtId="218" fontId="6" fillId="0" borderId="10" xfId="0" applyNumberFormat="1" applyFont="1" applyBorder="1" applyAlignment="1">
      <alignment horizontal="center" vertical="center" wrapText="1"/>
    </xf>
    <xf numFmtId="213" fontId="1" fillId="33" borderId="0" xfId="0" applyNumberFormat="1" applyFont="1" applyFill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0" xfId="0" applyFont="1" applyAlignment="1">
      <alignment horizontal="left" wrapText="1"/>
    </xf>
    <xf numFmtId="0" fontId="6" fillId="0" borderId="11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wrapText="1"/>
    </xf>
    <xf numFmtId="213" fontId="6" fillId="0" borderId="15" xfId="0" applyNumberFormat="1" applyFont="1" applyBorder="1" applyAlignment="1">
      <alignment horizontal="center" vertical="center" wrapText="1"/>
    </xf>
    <xf numFmtId="213" fontId="6" fillId="0" borderId="16" xfId="0" applyNumberFormat="1" applyFont="1" applyBorder="1" applyAlignment="1">
      <alignment horizontal="center" vertical="center" wrapText="1"/>
    </xf>
    <xf numFmtId="213" fontId="6" fillId="0" borderId="17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" fillId="0" borderId="0" xfId="0" applyFont="1" applyAlignment="1">
      <alignment horizontal="left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1" fillId="0" borderId="0" xfId="0" applyFont="1" applyAlignment="1">
      <alignment horizontal="left" vertical="center" wrapText="1"/>
    </xf>
    <xf numFmtId="0" fontId="1" fillId="0" borderId="11" xfId="0" applyFont="1" applyBorder="1" applyAlignment="1">
      <alignment horizontal="center" wrapText="1"/>
    </xf>
    <xf numFmtId="0" fontId="1" fillId="33" borderId="0" xfId="0" applyFont="1" applyFill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5" fillId="0" borderId="0" xfId="0" applyFont="1" applyFill="1" applyAlignment="1">
      <alignment horizontal="center" wrapText="1"/>
    </xf>
    <xf numFmtId="0" fontId="11" fillId="0" borderId="11" xfId="0" applyFont="1" applyBorder="1" applyAlignment="1">
      <alignment horizontal="left" wrapText="1"/>
    </xf>
    <xf numFmtId="0" fontId="1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view="pageBreakPreview" zoomScaleSheetLayoutView="100" zoomScalePageLayoutView="0" workbookViewId="0" topLeftCell="A1">
      <selection activeCell="B3" sqref="B3:F3"/>
    </sheetView>
  </sheetViews>
  <sheetFormatPr defaultColWidth="9.140625" defaultRowHeight="12.75"/>
  <cols>
    <col min="1" max="1" width="4.8515625" style="10" customWidth="1"/>
    <col min="2" max="2" width="9.8515625" style="10" customWidth="1"/>
    <col min="3" max="3" width="53.8515625" style="10" customWidth="1"/>
    <col min="4" max="4" width="14.421875" style="10" customWidth="1"/>
    <col min="5" max="5" width="13.28125" style="10" customWidth="1"/>
    <col min="6" max="6" width="12.00390625" style="10" customWidth="1"/>
    <col min="7" max="16384" width="9.140625" style="10" customWidth="1"/>
  </cols>
  <sheetData>
    <row r="1" ht="12.75">
      <c r="F1" s="10" t="s">
        <v>33</v>
      </c>
    </row>
    <row r="2" spans="2:6" ht="15.75">
      <c r="B2" s="71" t="s">
        <v>18</v>
      </c>
      <c r="C2" s="71"/>
      <c r="D2" s="71"/>
      <c r="E2" s="71"/>
      <c r="F2" s="71"/>
    </row>
    <row r="3" spans="2:6" ht="15.75">
      <c r="B3" s="71" t="s">
        <v>82</v>
      </c>
      <c r="C3" s="71"/>
      <c r="D3" s="71"/>
      <c r="E3" s="71"/>
      <c r="F3" s="71"/>
    </row>
    <row r="4" spans="1:8" ht="38.25" customHeight="1">
      <c r="A4" s="9" t="s">
        <v>32</v>
      </c>
      <c r="B4" s="25">
        <v>1000000</v>
      </c>
      <c r="C4" s="75" t="s">
        <v>41</v>
      </c>
      <c r="D4" s="75"/>
      <c r="E4" s="75"/>
      <c r="F4" s="75"/>
      <c r="G4" s="26"/>
      <c r="H4" s="26"/>
    </row>
    <row r="5" spans="1:11" s="26" customFormat="1" ht="15.75">
      <c r="A5" s="32"/>
      <c r="B5" s="27" t="s">
        <v>1</v>
      </c>
      <c r="C5" s="65" t="s">
        <v>2</v>
      </c>
      <c r="D5" s="65"/>
      <c r="E5" s="65"/>
      <c r="F5" s="65"/>
      <c r="I5" s="10"/>
      <c r="J5" s="10"/>
      <c r="K5" s="10"/>
    </row>
    <row r="6" spans="1:8" ht="15.75">
      <c r="A6" s="9"/>
      <c r="C6" s="28"/>
      <c r="G6" s="26"/>
      <c r="H6" s="26"/>
    </row>
    <row r="7" spans="1:8" ht="31.5" customHeight="1">
      <c r="A7" s="9" t="s">
        <v>3</v>
      </c>
      <c r="B7" s="30">
        <v>1010000</v>
      </c>
      <c r="C7" s="75" t="s">
        <v>41</v>
      </c>
      <c r="D7" s="75"/>
      <c r="E7" s="75"/>
      <c r="F7" s="75"/>
      <c r="G7" s="26"/>
      <c r="H7" s="26"/>
    </row>
    <row r="8" spans="1:8" ht="15.75">
      <c r="A8" s="9"/>
      <c r="B8" s="27" t="s">
        <v>1</v>
      </c>
      <c r="C8" s="65" t="s">
        <v>44</v>
      </c>
      <c r="D8" s="65"/>
      <c r="E8" s="65"/>
      <c r="F8" s="65"/>
      <c r="G8" s="26"/>
      <c r="H8" s="26"/>
    </row>
    <row r="9" spans="1:8" ht="15.75">
      <c r="A9" s="9"/>
      <c r="C9" s="28"/>
      <c r="G9" s="26"/>
      <c r="H9" s="26"/>
    </row>
    <row r="10" spans="1:11" ht="30" customHeight="1">
      <c r="A10" s="9" t="s">
        <v>4</v>
      </c>
      <c r="B10" s="31">
        <v>1014081</v>
      </c>
      <c r="C10" s="76" t="s">
        <v>40</v>
      </c>
      <c r="D10" s="76"/>
      <c r="E10" s="76"/>
      <c r="F10" s="76"/>
      <c r="G10" s="26"/>
      <c r="H10" s="26"/>
      <c r="I10" s="14"/>
      <c r="J10" s="14"/>
      <c r="K10" s="14"/>
    </row>
    <row r="11" spans="2:8" ht="12.75">
      <c r="B11" s="27" t="s">
        <v>1</v>
      </c>
      <c r="C11" s="65" t="s">
        <v>7</v>
      </c>
      <c r="D11" s="65"/>
      <c r="E11" s="65"/>
      <c r="F11" s="65"/>
      <c r="G11" s="26"/>
      <c r="H11" s="26"/>
    </row>
    <row r="12" spans="6:8" ht="12.75">
      <c r="F12" s="10" t="s">
        <v>39</v>
      </c>
      <c r="G12" s="26"/>
      <c r="H12" s="26"/>
    </row>
    <row r="13" spans="2:8" ht="15.75">
      <c r="B13" s="9" t="s">
        <v>19</v>
      </c>
      <c r="G13" s="26"/>
      <c r="H13" s="26"/>
    </row>
    <row r="14" spans="2:6" ht="25.5" customHeight="1">
      <c r="B14" s="72" t="s">
        <v>5</v>
      </c>
      <c r="C14" s="73" t="s">
        <v>42</v>
      </c>
      <c r="D14" s="72" t="s">
        <v>20</v>
      </c>
      <c r="E14" s="72"/>
      <c r="F14" s="72"/>
    </row>
    <row r="15" spans="2:6" ht="25.5">
      <c r="B15" s="72"/>
      <c r="C15" s="74"/>
      <c r="D15" s="4" t="s">
        <v>21</v>
      </c>
      <c r="E15" s="4" t="s">
        <v>22</v>
      </c>
      <c r="F15" s="4" t="s">
        <v>23</v>
      </c>
    </row>
    <row r="16" spans="2:6" ht="15.75">
      <c r="B16" s="3">
        <v>1</v>
      </c>
      <c r="C16" s="3">
        <v>2</v>
      </c>
      <c r="D16" s="3">
        <v>3</v>
      </c>
      <c r="E16" s="3">
        <v>4</v>
      </c>
      <c r="F16" s="3">
        <v>5</v>
      </c>
    </row>
    <row r="17" spans="2:6" ht="65.25" customHeight="1">
      <c r="B17" s="11"/>
      <c r="C17" s="45" t="s">
        <v>55</v>
      </c>
      <c r="D17" s="23">
        <f>'1014081'!B27</f>
        <v>250.46153846153845</v>
      </c>
      <c r="E17" s="23"/>
      <c r="F17" s="41"/>
    </row>
    <row r="18" spans="2:6" ht="57.75" customHeight="1">
      <c r="B18" s="11"/>
      <c r="C18" s="45" t="s">
        <v>52</v>
      </c>
      <c r="D18" s="23">
        <f>'1014081'!B53</f>
        <v>230.5128205128205</v>
      </c>
      <c r="E18" s="23"/>
      <c r="F18" s="41"/>
    </row>
    <row r="19" spans="2:6" ht="64.5" customHeight="1">
      <c r="B19" s="11"/>
      <c r="C19" s="45" t="s">
        <v>56</v>
      </c>
      <c r="D19" s="23"/>
      <c r="E19" s="23">
        <f>'1014081'!B78</f>
        <v>205</v>
      </c>
      <c r="F19" s="41"/>
    </row>
    <row r="20" spans="2:6" ht="29.25" customHeight="1">
      <c r="B20" s="11"/>
      <c r="C20" s="43" t="s">
        <v>24</v>
      </c>
      <c r="D20" s="68">
        <f>(D17+D18+E19)/3</f>
        <v>228.65811965811963</v>
      </c>
      <c r="E20" s="69"/>
      <c r="F20" s="70"/>
    </row>
    <row r="21" s="29" customFormat="1" ht="11.25">
      <c r="B21" s="13" t="s">
        <v>31</v>
      </c>
    </row>
    <row r="22" ht="15.75">
      <c r="B22" s="9"/>
    </row>
    <row r="23" ht="15.75">
      <c r="B23" s="9" t="s">
        <v>25</v>
      </c>
    </row>
    <row r="24" ht="15.75" hidden="1">
      <c r="B24" s="9"/>
    </row>
    <row r="25" spans="2:6" ht="49.5" customHeight="1">
      <c r="B25" s="12" t="s">
        <v>5</v>
      </c>
      <c r="C25" s="12" t="s">
        <v>29</v>
      </c>
      <c r="D25" s="66" t="s">
        <v>26</v>
      </c>
      <c r="E25" s="66"/>
      <c r="F25" s="66"/>
    </row>
    <row r="26" spans="2:6" ht="15.75">
      <c r="B26" s="3">
        <v>1</v>
      </c>
      <c r="C26" s="3">
        <v>2</v>
      </c>
      <c r="D26" s="67">
        <v>3</v>
      </c>
      <c r="E26" s="67"/>
      <c r="F26" s="67"/>
    </row>
    <row r="27" spans="2:6" ht="15.75">
      <c r="B27" s="11"/>
      <c r="C27" s="11"/>
      <c r="D27" s="62"/>
      <c r="E27" s="62"/>
      <c r="F27" s="62"/>
    </row>
    <row r="28" spans="2:6" ht="15.75">
      <c r="B28" s="11"/>
      <c r="C28" s="11"/>
      <c r="D28" s="62"/>
      <c r="E28" s="62"/>
      <c r="F28" s="62"/>
    </row>
    <row r="29" spans="2:3" ht="12.75">
      <c r="B29" s="13" t="s">
        <v>30</v>
      </c>
      <c r="C29" s="29"/>
    </row>
    <row r="32" spans="2:6" ht="35.25" customHeight="1">
      <c r="B32" s="63" t="s">
        <v>71</v>
      </c>
      <c r="C32" s="63"/>
      <c r="D32" s="64" t="s">
        <v>72</v>
      </c>
      <c r="E32" s="64"/>
      <c r="F32" s="64"/>
    </row>
    <row r="33" spans="4:6" s="9" customFormat="1" ht="14.25" customHeight="1">
      <c r="D33" s="9" t="s">
        <v>27</v>
      </c>
      <c r="E33" s="35" t="s">
        <v>28</v>
      </c>
      <c r="F33" s="36"/>
    </row>
  </sheetData>
  <sheetProtection/>
  <mergeCells count="18">
    <mergeCell ref="B2:F2"/>
    <mergeCell ref="B3:F3"/>
    <mergeCell ref="B14:B15"/>
    <mergeCell ref="D14:F14"/>
    <mergeCell ref="C14:C15"/>
    <mergeCell ref="C4:F4"/>
    <mergeCell ref="C7:F7"/>
    <mergeCell ref="C10:F10"/>
    <mergeCell ref="C8:F8"/>
    <mergeCell ref="C11:F11"/>
    <mergeCell ref="D28:F28"/>
    <mergeCell ref="B32:C32"/>
    <mergeCell ref="D32:F32"/>
    <mergeCell ref="C5:F5"/>
    <mergeCell ref="D25:F25"/>
    <mergeCell ref="D26:F26"/>
    <mergeCell ref="D27:F27"/>
    <mergeCell ref="D20:F2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83"/>
  <sheetViews>
    <sheetView tabSelected="1" view="pageBreakPreview" zoomScaleSheetLayoutView="100" zoomScalePageLayoutView="0" workbookViewId="0" topLeftCell="A1">
      <selection activeCell="B30" sqref="B30:G30"/>
    </sheetView>
  </sheetViews>
  <sheetFormatPr defaultColWidth="9.140625" defaultRowHeight="12.75"/>
  <cols>
    <col min="1" max="1" width="39.7109375" style="10" customWidth="1"/>
    <col min="2" max="2" width="13.421875" style="10" customWidth="1"/>
    <col min="3" max="3" width="15.421875" style="10" customWidth="1"/>
    <col min="4" max="4" width="15.28125" style="10" customWidth="1"/>
    <col min="5" max="6" width="13.7109375" style="10" customWidth="1"/>
    <col min="7" max="7" width="14.140625" style="10" customWidth="1"/>
    <col min="8" max="16384" width="9.140625" style="10" customWidth="1"/>
  </cols>
  <sheetData>
    <row r="1" ht="12.75">
      <c r="A1" s="10" t="s">
        <v>39</v>
      </c>
    </row>
    <row r="2" spans="1:14" ht="30.75" customHeight="1">
      <c r="A2" s="91" t="s">
        <v>43</v>
      </c>
      <c r="B2" s="91"/>
      <c r="C2" s="91"/>
      <c r="D2" s="91"/>
      <c r="E2" s="91"/>
      <c r="F2" s="91"/>
      <c r="G2" s="91"/>
      <c r="H2" s="7"/>
      <c r="I2" s="7"/>
      <c r="J2" s="7"/>
      <c r="K2" s="7"/>
      <c r="L2" s="7"/>
      <c r="M2" s="7"/>
      <c r="N2" s="7"/>
    </row>
    <row r="3" spans="1:8" ht="44.25" customHeight="1">
      <c r="A3" s="16" t="s">
        <v>34</v>
      </c>
      <c r="B3" s="92" t="s">
        <v>40</v>
      </c>
      <c r="C3" s="92"/>
      <c r="D3" s="92"/>
      <c r="E3" s="92"/>
      <c r="F3" s="92"/>
      <c r="G3" s="92"/>
      <c r="H3" s="14"/>
    </row>
    <row r="4" spans="1:8" ht="59.25" customHeight="1">
      <c r="A4" s="15" t="s">
        <v>17</v>
      </c>
      <c r="B4" s="94" t="s">
        <v>50</v>
      </c>
      <c r="C4" s="94"/>
      <c r="D4" s="94"/>
      <c r="E4" s="94"/>
      <c r="F4" s="94"/>
      <c r="G4" s="94"/>
      <c r="H4" s="33" t="s">
        <v>39</v>
      </c>
    </row>
    <row r="5" spans="1:7" ht="12" customHeight="1">
      <c r="A5" s="1"/>
      <c r="B5" s="2"/>
      <c r="C5" s="2"/>
      <c r="D5" s="2"/>
      <c r="E5" s="2"/>
      <c r="F5" s="2"/>
      <c r="G5" s="2"/>
    </row>
    <row r="6" spans="1:7" ht="18" customHeight="1">
      <c r="A6" s="64" t="s">
        <v>8</v>
      </c>
      <c r="B6" s="64"/>
      <c r="C6" s="64"/>
      <c r="D6" s="64"/>
      <c r="E6" s="64"/>
      <c r="F6" s="64"/>
      <c r="G6" s="64"/>
    </row>
    <row r="7" spans="1:18" ht="31.5" customHeight="1">
      <c r="A7" s="81" t="s">
        <v>6</v>
      </c>
      <c r="B7" s="93" t="s">
        <v>61</v>
      </c>
      <c r="C7" s="93"/>
      <c r="D7" s="93"/>
      <c r="E7" s="93" t="s">
        <v>59</v>
      </c>
      <c r="F7" s="93"/>
      <c r="G7" s="93"/>
      <c r="M7" s="88"/>
      <c r="N7" s="88"/>
      <c r="O7" s="88"/>
      <c r="P7" s="88"/>
      <c r="Q7" s="88"/>
      <c r="R7" s="88"/>
    </row>
    <row r="8" spans="1:7" ht="12.75">
      <c r="A8" s="82"/>
      <c r="B8" s="17" t="s">
        <v>0</v>
      </c>
      <c r="C8" s="17" t="s">
        <v>9</v>
      </c>
      <c r="D8" s="17" t="s">
        <v>10</v>
      </c>
      <c r="E8" s="17" t="s">
        <v>0</v>
      </c>
      <c r="F8" s="17" t="s">
        <v>9</v>
      </c>
      <c r="G8" s="17" t="s">
        <v>10</v>
      </c>
    </row>
    <row r="9" spans="1:7" ht="15">
      <c r="A9" s="8" t="s">
        <v>11</v>
      </c>
      <c r="B9" s="19" t="s">
        <v>12</v>
      </c>
      <c r="C9" s="19" t="s">
        <v>12</v>
      </c>
      <c r="D9" s="19" t="s">
        <v>12</v>
      </c>
      <c r="E9" s="19" t="s">
        <v>12</v>
      </c>
      <c r="F9" s="19" t="s">
        <v>12</v>
      </c>
      <c r="G9" s="19" t="s">
        <v>12</v>
      </c>
    </row>
    <row r="10" spans="1:7" ht="51.75" customHeight="1">
      <c r="A10" s="38" t="s">
        <v>77</v>
      </c>
      <c r="B10" s="39">
        <v>20</v>
      </c>
      <c r="C10" s="21">
        <v>25</v>
      </c>
      <c r="D10" s="59">
        <f>C10/B10</f>
        <v>1.25</v>
      </c>
      <c r="E10" s="21">
        <v>26</v>
      </c>
      <c r="F10" s="21">
        <v>33</v>
      </c>
      <c r="G10" s="60">
        <f>F10/E10</f>
        <v>1.2692307692307692</v>
      </c>
    </row>
    <row r="11" spans="1:17" ht="33" customHeight="1">
      <c r="A11" s="38" t="s">
        <v>78</v>
      </c>
      <c r="B11" s="40">
        <v>46</v>
      </c>
      <c r="C11" s="40">
        <v>62</v>
      </c>
      <c r="D11" s="59">
        <f>C11/B11</f>
        <v>1.3478260869565217</v>
      </c>
      <c r="E11" s="44">
        <v>50</v>
      </c>
      <c r="F11" s="23">
        <v>62</v>
      </c>
      <c r="G11" s="59">
        <f>F11/E11</f>
        <v>1.24</v>
      </c>
      <c r="L11" s="87"/>
      <c r="M11" s="87"/>
      <c r="N11" s="87"/>
      <c r="O11" s="87"/>
      <c r="P11" s="87"/>
      <c r="Q11" s="87"/>
    </row>
    <row r="12" spans="1:7" ht="15.75">
      <c r="A12" s="8" t="s">
        <v>13</v>
      </c>
      <c r="B12" s="3" t="s">
        <v>12</v>
      </c>
      <c r="C12" s="3" t="s">
        <v>12</v>
      </c>
      <c r="D12" s="3" t="s">
        <v>12</v>
      </c>
      <c r="E12" s="3" t="s">
        <v>12</v>
      </c>
      <c r="F12" s="3" t="s">
        <v>12</v>
      </c>
      <c r="G12" s="3" t="s">
        <v>12</v>
      </c>
    </row>
    <row r="13" spans="1:7" ht="18" customHeight="1">
      <c r="A13" s="37"/>
      <c r="B13" s="3" t="s">
        <v>12</v>
      </c>
      <c r="C13" s="3" t="s">
        <v>12</v>
      </c>
      <c r="D13" s="42">
        <v>1</v>
      </c>
      <c r="E13" s="3" t="s">
        <v>12</v>
      </c>
      <c r="F13" s="3" t="s">
        <v>12</v>
      </c>
      <c r="G13" s="42">
        <v>1</v>
      </c>
    </row>
    <row r="14" spans="1:7" ht="15">
      <c r="A14" s="2"/>
      <c r="B14" s="2"/>
      <c r="C14" s="2"/>
      <c r="D14" s="2"/>
      <c r="E14" s="2"/>
      <c r="F14" s="2"/>
      <c r="G14" s="2"/>
    </row>
    <row r="15" spans="1:7" ht="15">
      <c r="A15" s="5" t="s">
        <v>14</v>
      </c>
      <c r="B15" s="6"/>
      <c r="C15" s="6"/>
      <c r="D15" s="6"/>
      <c r="E15" s="6"/>
      <c r="F15" s="6"/>
      <c r="G15" s="6"/>
    </row>
    <row r="16" spans="1:7" ht="15">
      <c r="A16" s="34" t="s">
        <v>35</v>
      </c>
      <c r="B16" s="20"/>
      <c r="C16" s="20"/>
      <c r="D16" s="20"/>
      <c r="E16" s="20"/>
      <c r="F16" s="2"/>
      <c r="G16" s="2"/>
    </row>
    <row r="17" spans="1:7" ht="16.5">
      <c r="A17" s="6" t="s">
        <v>62</v>
      </c>
      <c r="B17" s="18"/>
      <c r="C17" s="22">
        <f>(G10+G11)/2*100</f>
        <v>125.46153846153847</v>
      </c>
      <c r="D17" s="18"/>
      <c r="E17" s="2"/>
      <c r="F17" s="2"/>
      <c r="G17" s="2"/>
    </row>
    <row r="18" spans="1:7" ht="15">
      <c r="A18" s="34" t="s">
        <v>37</v>
      </c>
      <c r="B18" s="20"/>
      <c r="C18" s="20"/>
      <c r="D18" s="20"/>
      <c r="E18" s="20"/>
      <c r="F18" s="2"/>
      <c r="G18" s="2"/>
    </row>
    <row r="19" spans="1:7" ht="16.5">
      <c r="A19" s="6" t="s">
        <v>74</v>
      </c>
      <c r="B19" s="18"/>
      <c r="C19" s="61">
        <f>(D10)/1*100</f>
        <v>125</v>
      </c>
      <c r="D19" s="18"/>
      <c r="E19" s="2"/>
      <c r="F19" s="2"/>
      <c r="G19" s="2"/>
    </row>
    <row r="20" spans="1:7" ht="15">
      <c r="A20" s="34" t="s">
        <v>36</v>
      </c>
      <c r="B20" s="20"/>
      <c r="C20" s="20"/>
      <c r="D20" s="20"/>
      <c r="E20" s="2"/>
      <c r="F20" s="2"/>
      <c r="G20" s="2"/>
    </row>
    <row r="21" spans="1:7" ht="16.5">
      <c r="A21" s="6" t="s">
        <v>48</v>
      </c>
      <c r="B21" s="6"/>
      <c r="C21" s="24">
        <f>G13*100</f>
        <v>100</v>
      </c>
      <c r="D21" s="2"/>
      <c r="E21" s="2"/>
      <c r="F21" s="2"/>
      <c r="G21" s="2"/>
    </row>
    <row r="22" spans="1:7" ht="15">
      <c r="A22" s="34" t="s">
        <v>38</v>
      </c>
      <c r="B22" s="20"/>
      <c r="C22" s="20"/>
      <c r="D22" s="20"/>
      <c r="E22" s="20"/>
      <c r="F22" s="20"/>
      <c r="G22" s="2"/>
    </row>
    <row r="23" spans="1:7" ht="16.5">
      <c r="A23" s="6" t="s">
        <v>75</v>
      </c>
      <c r="B23" s="24">
        <f>C17/C19</f>
        <v>1.0036923076923077</v>
      </c>
      <c r="C23" s="2"/>
      <c r="D23" s="2"/>
      <c r="E23" s="2"/>
      <c r="F23" s="2"/>
      <c r="G23" s="2"/>
    </row>
    <row r="24" spans="1:7" ht="46.5" customHeight="1">
      <c r="A24" s="86" t="s">
        <v>83</v>
      </c>
      <c r="B24" s="86"/>
      <c r="C24" s="86"/>
      <c r="D24" s="86"/>
      <c r="E24" s="86"/>
      <c r="F24" s="86"/>
      <c r="G24" s="86"/>
    </row>
    <row r="25" spans="1:7" ht="15">
      <c r="A25" s="5" t="s">
        <v>15</v>
      </c>
      <c r="B25" s="2"/>
      <c r="C25" s="2"/>
      <c r="D25" s="2"/>
      <c r="E25" s="2"/>
      <c r="F25" s="2"/>
      <c r="G25" s="2"/>
    </row>
    <row r="26" spans="1:7" ht="30.75" customHeight="1">
      <c r="A26" s="77" t="s">
        <v>16</v>
      </c>
      <c r="B26" s="77"/>
      <c r="C26" s="77"/>
      <c r="D26" s="77"/>
      <c r="E26" s="77"/>
      <c r="F26" s="77"/>
      <c r="G26" s="77"/>
    </row>
    <row r="27" spans="1:7" ht="15">
      <c r="A27" s="6" t="s">
        <v>76</v>
      </c>
      <c r="B27" s="22">
        <f>C17+C21+25</f>
        <v>250.46153846153845</v>
      </c>
      <c r="C27" s="2"/>
      <c r="D27" s="2"/>
      <c r="E27" s="2"/>
      <c r="F27" s="2"/>
      <c r="G27" s="2"/>
    </row>
    <row r="28" spans="1:7" ht="31.5" customHeight="1">
      <c r="A28" s="77" t="s">
        <v>47</v>
      </c>
      <c r="B28" s="77"/>
      <c r="C28" s="77"/>
      <c r="D28" s="77"/>
      <c r="E28" s="77"/>
      <c r="F28" s="77"/>
      <c r="G28" s="77"/>
    </row>
    <row r="29" spans="1:7" ht="18" customHeight="1">
      <c r="A29" s="46"/>
      <c r="B29" s="46"/>
      <c r="C29" s="46"/>
      <c r="D29" s="46"/>
      <c r="E29" s="46"/>
      <c r="F29" s="46"/>
      <c r="G29" s="46"/>
    </row>
    <row r="30" spans="1:7" ht="39" customHeight="1">
      <c r="A30" s="50" t="s">
        <v>17</v>
      </c>
      <c r="B30" s="84" t="s">
        <v>52</v>
      </c>
      <c r="C30" s="84"/>
      <c r="D30" s="84"/>
      <c r="E30" s="84"/>
      <c r="F30" s="84"/>
      <c r="G30" s="84"/>
    </row>
    <row r="31" spans="1:7" ht="10.5" customHeight="1">
      <c r="A31" s="46"/>
      <c r="B31" s="46"/>
      <c r="C31" s="46"/>
      <c r="D31" s="46"/>
      <c r="E31" s="46"/>
      <c r="F31" s="46"/>
      <c r="G31" s="46"/>
    </row>
    <row r="32" spans="1:7" ht="15" customHeight="1">
      <c r="A32" s="85" t="s">
        <v>8</v>
      </c>
      <c r="B32" s="85"/>
      <c r="C32" s="85"/>
      <c r="D32" s="85"/>
      <c r="E32" s="85"/>
      <c r="F32" s="85"/>
      <c r="G32" s="85"/>
    </row>
    <row r="33" spans="1:8" ht="31.5" customHeight="1">
      <c r="A33" s="81" t="s">
        <v>6</v>
      </c>
      <c r="B33" s="78" t="s">
        <v>58</v>
      </c>
      <c r="C33" s="79"/>
      <c r="D33" s="80"/>
      <c r="E33" s="78" t="s">
        <v>59</v>
      </c>
      <c r="F33" s="79"/>
      <c r="G33" s="80"/>
      <c r="H33" s="48"/>
    </row>
    <row r="34" spans="1:8" ht="31.5" customHeight="1">
      <c r="A34" s="82"/>
      <c r="B34" s="17" t="s">
        <v>0</v>
      </c>
      <c r="C34" s="17" t="s">
        <v>9</v>
      </c>
      <c r="D34" s="17" t="s">
        <v>10</v>
      </c>
      <c r="E34" s="17" t="s">
        <v>0</v>
      </c>
      <c r="F34" s="17" t="s">
        <v>9</v>
      </c>
      <c r="G34" s="17" t="s">
        <v>10</v>
      </c>
      <c r="H34" s="48"/>
    </row>
    <row r="35" spans="1:8" ht="19.5" customHeight="1">
      <c r="A35" s="49" t="s">
        <v>11</v>
      </c>
      <c r="B35" s="47" t="s">
        <v>12</v>
      </c>
      <c r="C35" s="47" t="s">
        <v>12</v>
      </c>
      <c r="D35" s="47" t="s">
        <v>12</v>
      </c>
      <c r="E35" s="47" t="s">
        <v>12</v>
      </c>
      <c r="F35" s="47" t="s">
        <v>12</v>
      </c>
      <c r="G35" s="47" t="s">
        <v>12</v>
      </c>
      <c r="H35" s="48"/>
    </row>
    <row r="36" spans="1:8" ht="63" customHeight="1">
      <c r="A36" s="47" t="s">
        <v>79</v>
      </c>
      <c r="B36" s="47">
        <v>40</v>
      </c>
      <c r="C36" s="47">
        <v>780</v>
      </c>
      <c r="D36" s="54">
        <f>C36/B36</f>
        <v>19.5</v>
      </c>
      <c r="E36" s="47">
        <v>780</v>
      </c>
      <c r="F36" s="47">
        <v>823</v>
      </c>
      <c r="G36" s="57">
        <f>F36/E36</f>
        <v>1.0551282051282052</v>
      </c>
      <c r="H36" s="48"/>
    </row>
    <row r="37" spans="1:8" ht="31.5" customHeight="1">
      <c r="A37" s="47" t="s">
        <v>53</v>
      </c>
      <c r="B37" s="47"/>
      <c r="C37" s="47"/>
      <c r="D37" s="54">
        <v>1</v>
      </c>
      <c r="E37" s="47"/>
      <c r="F37" s="47"/>
      <c r="G37" s="54"/>
      <c r="H37" s="48"/>
    </row>
    <row r="38" spans="1:8" ht="31.5" customHeight="1">
      <c r="A38" s="49" t="s">
        <v>13</v>
      </c>
      <c r="B38" s="47" t="s">
        <v>12</v>
      </c>
      <c r="C38" s="47" t="s">
        <v>12</v>
      </c>
      <c r="D38" s="47" t="s">
        <v>12</v>
      </c>
      <c r="E38" s="47" t="s">
        <v>12</v>
      </c>
      <c r="F38" s="47" t="s">
        <v>12</v>
      </c>
      <c r="G38" s="47" t="s">
        <v>12</v>
      </c>
      <c r="H38" s="48"/>
    </row>
    <row r="39" spans="1:8" ht="31.5" customHeight="1">
      <c r="A39" s="47"/>
      <c r="B39" s="47" t="s">
        <v>12</v>
      </c>
      <c r="C39" s="47" t="s">
        <v>12</v>
      </c>
      <c r="D39" s="53">
        <v>1</v>
      </c>
      <c r="E39" s="47" t="s">
        <v>12</v>
      </c>
      <c r="F39" s="47" t="s">
        <v>12</v>
      </c>
      <c r="G39" s="53">
        <v>1</v>
      </c>
      <c r="H39" s="48"/>
    </row>
    <row r="40" spans="1:8" ht="12" customHeight="1">
      <c r="A40" s="46"/>
      <c r="B40" s="46"/>
      <c r="C40" s="46"/>
      <c r="D40" s="46"/>
      <c r="E40" s="46"/>
      <c r="F40" s="46"/>
      <c r="G40" s="46"/>
      <c r="H40" s="26"/>
    </row>
    <row r="41" spans="1:7" ht="18.75" customHeight="1">
      <c r="A41" s="83" t="s">
        <v>14</v>
      </c>
      <c r="B41" s="83"/>
      <c r="C41" s="83"/>
      <c r="D41" s="83"/>
      <c r="E41" s="83"/>
      <c r="F41" s="83"/>
      <c r="G41" s="83"/>
    </row>
    <row r="42" spans="1:7" ht="17.25" customHeight="1">
      <c r="A42" s="77" t="s">
        <v>35</v>
      </c>
      <c r="B42" s="77"/>
      <c r="C42" s="77"/>
      <c r="D42" s="77"/>
      <c r="E42" s="77"/>
      <c r="F42" s="77"/>
      <c r="G42" s="77"/>
    </row>
    <row r="43" spans="1:7" ht="18" customHeight="1">
      <c r="A43" s="46" t="s">
        <v>63</v>
      </c>
      <c r="B43" s="46"/>
      <c r="C43" s="51">
        <f>(G36)/1*100</f>
        <v>105.51282051282051</v>
      </c>
      <c r="D43" s="46"/>
      <c r="E43" s="46"/>
      <c r="F43" s="46"/>
      <c r="G43" s="46"/>
    </row>
    <row r="44" spans="1:7" ht="17.25" customHeight="1">
      <c r="A44" s="77" t="s">
        <v>37</v>
      </c>
      <c r="B44" s="77"/>
      <c r="C44" s="77"/>
      <c r="D44" s="77"/>
      <c r="E44" s="77"/>
      <c r="F44" s="77"/>
      <c r="G44" s="77"/>
    </row>
    <row r="45" spans="1:7" ht="18" customHeight="1">
      <c r="A45" s="46" t="s">
        <v>54</v>
      </c>
      <c r="B45" s="46"/>
      <c r="C45" s="46">
        <f>(D37)/1*100</f>
        <v>100</v>
      </c>
      <c r="D45" s="46"/>
      <c r="E45" s="46"/>
      <c r="F45" s="46"/>
      <c r="G45" s="46"/>
    </row>
    <row r="46" spans="1:7" ht="14.25" customHeight="1">
      <c r="A46" s="77" t="s">
        <v>36</v>
      </c>
      <c r="B46" s="77"/>
      <c r="C46" s="77"/>
      <c r="D46" s="77"/>
      <c r="E46" s="77"/>
      <c r="F46" s="77"/>
      <c r="G46" s="77"/>
    </row>
    <row r="47" spans="1:7" ht="18" customHeight="1">
      <c r="A47" s="55" t="s">
        <v>49</v>
      </c>
      <c r="B47" s="55"/>
      <c r="C47" s="55">
        <f>G39*100</f>
        <v>100</v>
      </c>
      <c r="D47" s="55"/>
      <c r="E47" s="55"/>
      <c r="F47" s="55"/>
      <c r="G47" s="55"/>
    </row>
    <row r="48" spans="1:7" ht="14.25" customHeight="1">
      <c r="A48" s="86" t="s">
        <v>38</v>
      </c>
      <c r="B48" s="86"/>
      <c r="C48" s="86"/>
      <c r="D48" s="86"/>
      <c r="E48" s="86"/>
      <c r="F48" s="86"/>
      <c r="G48" s="86"/>
    </row>
    <row r="49" spans="1:7" ht="14.25" customHeight="1">
      <c r="A49" s="55" t="s">
        <v>73</v>
      </c>
      <c r="B49" s="56">
        <f>C43/C45</f>
        <v>1.0551282051282052</v>
      </c>
      <c r="C49" s="55"/>
      <c r="D49" s="55"/>
      <c r="E49" s="55"/>
      <c r="F49" s="55"/>
      <c r="G49" s="55"/>
    </row>
    <row r="50" spans="1:7" ht="31.5" customHeight="1">
      <c r="A50" s="77" t="s">
        <v>64</v>
      </c>
      <c r="B50" s="77"/>
      <c r="C50" s="77"/>
      <c r="D50" s="77"/>
      <c r="E50" s="77"/>
      <c r="F50" s="77"/>
      <c r="G50" s="77"/>
    </row>
    <row r="51" spans="1:7" ht="16.5" customHeight="1">
      <c r="A51" s="83" t="s">
        <v>15</v>
      </c>
      <c r="B51" s="83"/>
      <c r="C51" s="83"/>
      <c r="D51" s="83"/>
      <c r="E51" s="83"/>
      <c r="F51" s="83"/>
      <c r="G51" s="83"/>
    </row>
    <row r="52" spans="1:7" ht="31.5" customHeight="1">
      <c r="A52" s="77" t="s">
        <v>16</v>
      </c>
      <c r="B52" s="77"/>
      <c r="C52" s="77"/>
      <c r="D52" s="77"/>
      <c r="E52" s="77"/>
      <c r="F52" s="77"/>
      <c r="G52" s="77"/>
    </row>
    <row r="53" spans="1:7" ht="14.25" customHeight="1">
      <c r="A53" s="46" t="s">
        <v>65</v>
      </c>
      <c r="B53" s="51">
        <f>C47+C43+25</f>
        <v>230.5128205128205</v>
      </c>
      <c r="C53" s="46"/>
      <c r="D53" s="46"/>
      <c r="E53" s="46"/>
      <c r="F53" s="46"/>
      <c r="G53" s="46"/>
    </row>
    <row r="54" spans="1:7" ht="31.5" customHeight="1">
      <c r="A54" s="77" t="s">
        <v>47</v>
      </c>
      <c r="B54" s="77"/>
      <c r="C54" s="77"/>
      <c r="D54" s="77"/>
      <c r="E54" s="77"/>
      <c r="F54" s="77"/>
      <c r="G54" s="77"/>
    </row>
    <row r="55" spans="1:7" ht="15.75" customHeight="1">
      <c r="A55" s="46"/>
      <c r="B55" s="46"/>
      <c r="C55" s="46"/>
      <c r="D55" s="46"/>
      <c r="E55" s="46"/>
      <c r="F55" s="46"/>
      <c r="G55" s="46"/>
    </row>
    <row r="56" spans="1:7" ht="52.5" customHeight="1">
      <c r="A56" s="50" t="s">
        <v>17</v>
      </c>
      <c r="B56" s="84" t="s">
        <v>51</v>
      </c>
      <c r="C56" s="84"/>
      <c r="D56" s="84"/>
      <c r="E56" s="84"/>
      <c r="F56" s="84"/>
      <c r="G56" s="84"/>
    </row>
    <row r="57" spans="1:7" ht="12.75" customHeight="1">
      <c r="A57" s="46"/>
      <c r="B57" s="46"/>
      <c r="C57" s="46"/>
      <c r="D57" s="46"/>
      <c r="E57" s="46"/>
      <c r="F57" s="46"/>
      <c r="G57" s="46"/>
    </row>
    <row r="58" spans="1:7" ht="20.25" customHeight="1">
      <c r="A58" s="85" t="s">
        <v>8</v>
      </c>
      <c r="B58" s="85"/>
      <c r="C58" s="85"/>
      <c r="D58" s="85"/>
      <c r="E58" s="85"/>
      <c r="F58" s="85"/>
      <c r="G58" s="85"/>
    </row>
    <row r="59" spans="1:7" ht="31.5" customHeight="1">
      <c r="A59" s="47" t="s">
        <v>6</v>
      </c>
      <c r="B59" s="78" t="s">
        <v>58</v>
      </c>
      <c r="C59" s="79"/>
      <c r="D59" s="80"/>
      <c r="E59" s="78" t="s">
        <v>60</v>
      </c>
      <c r="F59" s="79"/>
      <c r="G59" s="80"/>
    </row>
    <row r="60" spans="1:7" ht="31.5" customHeight="1">
      <c r="A60" s="47"/>
      <c r="B60" s="17" t="s">
        <v>0</v>
      </c>
      <c r="C60" s="17" t="s">
        <v>9</v>
      </c>
      <c r="D60" s="17" t="s">
        <v>10</v>
      </c>
      <c r="E60" s="17" t="s">
        <v>0</v>
      </c>
      <c r="F60" s="17" t="s">
        <v>9</v>
      </c>
      <c r="G60" s="17" t="s">
        <v>10</v>
      </c>
    </row>
    <row r="61" spans="1:7" ht="45" customHeight="1">
      <c r="A61" s="47" t="s">
        <v>80</v>
      </c>
      <c r="B61" s="47">
        <v>50</v>
      </c>
      <c r="C61" s="47">
        <v>23</v>
      </c>
      <c r="D61" s="58">
        <f>C61/B61</f>
        <v>0.46</v>
      </c>
      <c r="E61" s="47">
        <v>20</v>
      </c>
      <c r="F61" s="47">
        <v>8</v>
      </c>
      <c r="G61" s="58">
        <f>F61/E61</f>
        <v>0.4</v>
      </c>
    </row>
    <row r="62" spans="1:7" ht="43.5" customHeight="1">
      <c r="A62" s="47" t="s">
        <v>81</v>
      </c>
      <c r="B62" s="47">
        <v>35</v>
      </c>
      <c r="C62" s="47">
        <v>35</v>
      </c>
      <c r="D62" s="58">
        <f>C62/B62</f>
        <v>1</v>
      </c>
      <c r="E62" s="47">
        <v>35</v>
      </c>
      <c r="F62" s="47">
        <v>42</v>
      </c>
      <c r="G62" s="58">
        <f>F62/E62</f>
        <v>1.2</v>
      </c>
    </row>
    <row r="63" spans="1:7" ht="31.5" customHeight="1">
      <c r="A63" s="47" t="s">
        <v>13</v>
      </c>
      <c r="B63" s="47" t="s">
        <v>12</v>
      </c>
      <c r="C63" s="47" t="s">
        <v>12</v>
      </c>
      <c r="D63" s="47" t="s">
        <v>12</v>
      </c>
      <c r="E63" s="47" t="s">
        <v>12</v>
      </c>
      <c r="F63" s="47" t="s">
        <v>12</v>
      </c>
      <c r="G63" s="47" t="s">
        <v>12</v>
      </c>
    </row>
    <row r="64" spans="1:7" ht="31.5" customHeight="1">
      <c r="A64" s="47"/>
      <c r="B64" s="47" t="s">
        <v>12</v>
      </c>
      <c r="C64" s="47" t="s">
        <v>12</v>
      </c>
      <c r="D64" s="47">
        <v>1</v>
      </c>
      <c r="E64" s="47" t="s">
        <v>12</v>
      </c>
      <c r="F64" s="47" t="s">
        <v>12</v>
      </c>
      <c r="G64" s="47">
        <v>1</v>
      </c>
    </row>
    <row r="65" spans="1:7" ht="18.75" customHeight="1">
      <c r="A65" s="46"/>
      <c r="B65" s="46"/>
      <c r="C65" s="46"/>
      <c r="D65" s="46"/>
      <c r="E65" s="46"/>
      <c r="F65" s="46"/>
      <c r="G65" s="46"/>
    </row>
    <row r="66" spans="1:7" ht="20.25" customHeight="1">
      <c r="A66" s="83" t="s">
        <v>14</v>
      </c>
      <c r="B66" s="83"/>
      <c r="C66" s="83"/>
      <c r="D66" s="83"/>
      <c r="E66" s="83"/>
      <c r="F66" s="83"/>
      <c r="G66" s="83"/>
    </row>
    <row r="67" spans="1:7" ht="19.5" customHeight="1">
      <c r="A67" s="77" t="s">
        <v>35</v>
      </c>
      <c r="B67" s="77"/>
      <c r="C67" s="77"/>
      <c r="D67" s="77"/>
      <c r="E67" s="77"/>
      <c r="F67" s="77"/>
      <c r="G67" s="77"/>
    </row>
    <row r="68" spans="1:7" ht="17.25" customHeight="1">
      <c r="A68" s="46" t="s">
        <v>66</v>
      </c>
      <c r="B68" s="46"/>
      <c r="C68" s="51">
        <f>(G61+G62)/2*100</f>
        <v>80</v>
      </c>
      <c r="D68" s="46"/>
      <c r="E68" s="46"/>
      <c r="F68" s="46"/>
      <c r="G68" s="46"/>
    </row>
    <row r="69" spans="1:7" ht="16.5" customHeight="1">
      <c r="A69" s="77" t="s">
        <v>37</v>
      </c>
      <c r="B69" s="77"/>
      <c r="C69" s="77"/>
      <c r="D69" s="77"/>
      <c r="E69" s="77"/>
      <c r="F69" s="77"/>
      <c r="G69" s="77"/>
    </row>
    <row r="70" spans="1:7" ht="17.25" customHeight="1">
      <c r="A70" s="46" t="s">
        <v>67</v>
      </c>
      <c r="B70" s="46"/>
      <c r="C70" s="51">
        <f>(D61+D62)/2*100</f>
        <v>73</v>
      </c>
      <c r="D70" s="46"/>
      <c r="E70" s="46"/>
      <c r="F70" s="46"/>
      <c r="G70" s="46"/>
    </row>
    <row r="71" spans="1:7" ht="16.5" customHeight="1">
      <c r="A71" s="77" t="s">
        <v>36</v>
      </c>
      <c r="B71" s="77"/>
      <c r="C71" s="77"/>
      <c r="D71" s="77"/>
      <c r="E71" s="77"/>
      <c r="F71" s="77"/>
      <c r="G71" s="77"/>
    </row>
    <row r="72" spans="1:7" ht="18" customHeight="1">
      <c r="A72" s="46" t="s">
        <v>49</v>
      </c>
      <c r="B72" s="46"/>
      <c r="C72" s="46">
        <f>G64/1*100</f>
        <v>100</v>
      </c>
      <c r="D72" s="46"/>
      <c r="E72" s="46"/>
      <c r="F72" s="46"/>
      <c r="G72" s="46"/>
    </row>
    <row r="73" spans="1:7" ht="18" customHeight="1">
      <c r="A73" s="77" t="s">
        <v>38</v>
      </c>
      <c r="B73" s="77"/>
      <c r="C73" s="77"/>
      <c r="D73" s="77"/>
      <c r="E73" s="77"/>
      <c r="F73" s="77"/>
      <c r="G73" s="77"/>
    </row>
    <row r="74" spans="1:7" ht="18" customHeight="1">
      <c r="A74" s="46" t="s">
        <v>68</v>
      </c>
      <c r="B74" s="52">
        <f>C68/C70</f>
        <v>1.095890410958904</v>
      </c>
      <c r="C74" s="46"/>
      <c r="D74" s="46"/>
      <c r="E74" s="46"/>
      <c r="F74" s="46"/>
      <c r="G74" s="46"/>
    </row>
    <row r="75" spans="1:7" ht="31.5" customHeight="1">
      <c r="A75" s="77" t="s">
        <v>69</v>
      </c>
      <c r="B75" s="77"/>
      <c r="C75" s="77"/>
      <c r="D75" s="77"/>
      <c r="E75" s="77"/>
      <c r="F75" s="77"/>
      <c r="G75" s="77"/>
    </row>
    <row r="76" spans="1:7" ht="17.25" customHeight="1">
      <c r="A76" s="83" t="s">
        <v>15</v>
      </c>
      <c r="B76" s="83"/>
      <c r="C76" s="83"/>
      <c r="D76" s="83"/>
      <c r="E76" s="83"/>
      <c r="F76" s="83"/>
      <c r="G76" s="83"/>
    </row>
    <row r="77" spans="1:7" ht="31.5" customHeight="1">
      <c r="A77" s="77" t="s">
        <v>16</v>
      </c>
      <c r="B77" s="77"/>
      <c r="C77" s="77"/>
      <c r="D77" s="77"/>
      <c r="E77" s="77"/>
      <c r="F77" s="77"/>
      <c r="G77" s="77"/>
    </row>
    <row r="78" spans="1:7" ht="20.25" customHeight="1">
      <c r="A78" s="46" t="s">
        <v>70</v>
      </c>
      <c r="B78" s="51">
        <f>C68+C72+25</f>
        <v>205</v>
      </c>
      <c r="C78" s="46"/>
      <c r="D78" s="46"/>
      <c r="E78" s="46"/>
      <c r="F78" s="46"/>
      <c r="G78" s="46"/>
    </row>
    <row r="79" spans="1:7" ht="31.5" customHeight="1">
      <c r="A79" s="77" t="s">
        <v>57</v>
      </c>
      <c r="B79" s="77"/>
      <c r="C79" s="77"/>
      <c r="D79" s="77"/>
      <c r="E79" s="77"/>
      <c r="F79" s="77"/>
      <c r="G79" s="77"/>
    </row>
    <row r="80" spans="1:7" ht="15">
      <c r="A80" s="2"/>
      <c r="B80" s="2"/>
      <c r="C80" s="2"/>
      <c r="D80" s="2"/>
      <c r="E80" s="2"/>
      <c r="F80" s="2"/>
      <c r="G80" s="2"/>
    </row>
    <row r="81" spans="1:7" ht="15">
      <c r="A81" s="2"/>
      <c r="B81" s="2"/>
      <c r="C81" s="2"/>
      <c r="D81" s="2"/>
      <c r="E81" s="2"/>
      <c r="F81" s="2"/>
      <c r="G81" s="2"/>
    </row>
    <row r="82" spans="1:4" ht="12.75">
      <c r="A82" s="10" t="s">
        <v>45</v>
      </c>
      <c r="C82" s="90" t="s">
        <v>46</v>
      </c>
      <c r="D82" s="90"/>
    </row>
    <row r="83" spans="2:4" s="9" customFormat="1" ht="14.25" customHeight="1">
      <c r="B83" s="10" t="s">
        <v>27</v>
      </c>
      <c r="C83" s="89" t="s">
        <v>28</v>
      </c>
      <c r="D83" s="89"/>
    </row>
  </sheetData>
  <sheetProtection/>
  <mergeCells count="41">
    <mergeCell ref="A6:G6"/>
    <mergeCell ref="A2:G2"/>
    <mergeCell ref="B3:G3"/>
    <mergeCell ref="A7:A8"/>
    <mergeCell ref="B7:D7"/>
    <mergeCell ref="E7:G7"/>
    <mergeCell ref="B4:G4"/>
    <mergeCell ref="L11:Q11"/>
    <mergeCell ref="M7:R7"/>
    <mergeCell ref="A24:G24"/>
    <mergeCell ref="A26:G26"/>
    <mergeCell ref="C83:D83"/>
    <mergeCell ref="A28:G28"/>
    <mergeCell ref="C82:D82"/>
    <mergeCell ref="A32:G32"/>
    <mergeCell ref="B30:G30"/>
    <mergeCell ref="A42:G42"/>
    <mergeCell ref="A41:G41"/>
    <mergeCell ref="A44:G44"/>
    <mergeCell ref="A46:G46"/>
    <mergeCell ref="A48:G48"/>
    <mergeCell ref="A50:G50"/>
    <mergeCell ref="A51:G51"/>
    <mergeCell ref="A76:G76"/>
    <mergeCell ref="A77:G77"/>
    <mergeCell ref="A52:G52"/>
    <mergeCell ref="A54:G54"/>
    <mergeCell ref="B56:G56"/>
    <mergeCell ref="A58:G58"/>
    <mergeCell ref="A66:G66"/>
    <mergeCell ref="A67:G67"/>
    <mergeCell ref="A79:G79"/>
    <mergeCell ref="B33:D33"/>
    <mergeCell ref="E33:G33"/>
    <mergeCell ref="A33:A34"/>
    <mergeCell ref="B59:D59"/>
    <mergeCell ref="E59:G59"/>
    <mergeCell ref="A69:G69"/>
    <mergeCell ref="A71:G71"/>
    <mergeCell ref="A73:G73"/>
    <mergeCell ref="A75:G75"/>
  </mergeCells>
  <printOptions/>
  <pageMargins left="0.5905511811023623" right="0.2362204724409449" top="0.7480314960629921" bottom="0.7480314960629921" header="0.31496062992125984" footer="0.31496062992125984"/>
  <pageSetup horizontalDpi="600" verticalDpi="600" orientation="portrait" paperSize="9" scale="70" r:id="rId1"/>
  <rowBreaks count="1" manualBreakCount="1">
    <brk id="3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2022-02-16T14:07:45Z</cp:lastPrinted>
  <dcterms:created xsi:type="dcterms:W3CDTF">1996-10-08T23:32:33Z</dcterms:created>
  <dcterms:modified xsi:type="dcterms:W3CDTF">2023-02-16T09:00:13Z</dcterms:modified>
  <cp:category/>
  <cp:version/>
  <cp:contentType/>
  <cp:contentStatus/>
</cp:coreProperties>
</file>