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Узагальнені" sheetId="1" r:id="rId1"/>
    <sheet name="Результати" sheetId="2" r:id="rId2"/>
    <sheet name="Аналіз " sheetId="3" r:id="rId3"/>
  </sheets>
  <definedNames>
    <definedName name="_xlnm.Print_Area" localSheetId="2">'Аналіз '!$A$1:$H$38</definedName>
  </definedNames>
  <calcPr fullCalcOnLoad="1"/>
</workbook>
</file>

<file path=xl/sharedStrings.xml><?xml version="1.0" encoding="utf-8"?>
<sst xmlns="http://schemas.openxmlformats.org/spreadsheetml/2006/main" count="112" uniqueCount="78">
  <si>
    <t>Затверджено</t>
  </si>
  <si>
    <t xml:space="preserve">1. 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</si>
  <si>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</si>
  <si>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</si>
  <si>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</si>
  <si>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</si>
  <si>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</si>
  <si>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</si>
  <si>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</si>
  <si>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</si>
  <si>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</si>
  <si>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</si>
  <si>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</si>
  <si>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</si>
  <si>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Розрахунок основних параметрів оцінки: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</si>
  <si>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</si>
  <si>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</si>
  <si>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</si>
  <si>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</si>
  <si>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</si>
  <si>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</si>
  <si>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</si>
  <si>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</si>
  <si>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</si>
  <si>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</si>
  <si>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</si>
  <si>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</si>
  <si>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</si>
  <si>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</si>
  <si>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</si>
  <si>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r>
      <t>2</t>
    </r>
    <r>
      <rPr>
        <sz val="8"/>
        <rFont val="Times New Roman"/>
        <family val="1"/>
      </rPr>
      <t>Зазначаються усі завдання, які мають низьку ефективність</t>
    </r>
  </si>
  <si>
    <r>
      <t>1</t>
    </r>
    <r>
      <rPr>
        <sz val="8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</si>
  <si>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t>1.</t>
  </si>
  <si>
    <t>Додаток1</t>
  </si>
  <si>
    <t>КПКВК МБ</t>
  </si>
  <si>
    <t>Середній результат оцінки програми</t>
  </si>
  <si>
    <t>Додаток2</t>
  </si>
  <si>
    <r>
      <t>Програма:</t>
    </r>
    <r>
      <rPr>
        <sz val="11"/>
        <rFont val="Times New Roman"/>
        <family val="1"/>
      </rPr>
      <t xml:space="preserve"> </t>
    </r>
  </si>
  <si>
    <t>3700000/ 3710000</t>
  </si>
  <si>
    <t>а) розрахунок середнього індексу виконання показників ефективності звітного періоду:</t>
  </si>
  <si>
    <t>в) розрахунок середнього індексу виконання показників якості звітного періоду:</t>
  </si>
  <si>
    <t>б) розрахунок середнього індексу виконання показників ефективності попереднього періоду:</t>
  </si>
  <si>
    <t>Начальник фінансового управління</t>
  </si>
  <si>
    <r>
      <t>Назва бюджетної програми</t>
    </r>
    <r>
      <rPr>
        <b/>
        <vertAlign val="superscript"/>
        <sz val="12"/>
        <rFont val="Times New Roman"/>
        <family val="1"/>
      </rPr>
      <t>1</t>
    </r>
  </si>
  <si>
    <r>
      <t>Назва бюджетної програми</t>
    </r>
    <r>
      <rPr>
        <vertAlign val="superscript"/>
        <sz val="12"/>
        <rFont val="Times New Roman"/>
        <family val="1"/>
      </rPr>
      <t>2</t>
    </r>
  </si>
  <si>
    <r>
      <t>2</t>
    </r>
    <r>
      <rPr>
        <sz val="12"/>
        <rFont val="Times New Roman"/>
        <family val="1"/>
      </rPr>
      <t>Зазначаються усі програми, які мають низьку ефективність</t>
    </r>
  </si>
  <si>
    <r>
      <t>1</t>
    </r>
    <r>
      <rPr>
        <sz val="9"/>
        <rFont val="Times New Roman"/>
        <family val="1"/>
      </rPr>
      <t>Зазначаються усі програми головного розпорядника, за якими складено звіт про виконання паспорту бюджетної програми</t>
    </r>
  </si>
  <si>
    <t>г) розрахунок порівняння результативності бюджетної програми із показниками попередніх періодів:</t>
  </si>
  <si>
    <t>Показники якості</t>
  </si>
  <si>
    <t>Фінансове управління Дунаєвецької міської ради</t>
  </si>
  <si>
    <t>Завдання бюджетної програми</t>
  </si>
  <si>
    <t>Узагальнені результати аналізу ефективності бюджетної програми</t>
  </si>
  <si>
    <t>Тетяна АБЗАЛОВА</t>
  </si>
  <si>
    <r>
      <t>І(</t>
    </r>
    <r>
      <rPr>
        <vertAlign val="subscript"/>
        <sz val="11"/>
        <rFont val="Times New Roman"/>
        <family val="1"/>
      </rPr>
      <t>як)</t>
    </r>
    <r>
      <rPr>
        <sz val="11"/>
        <rFont val="Times New Roman"/>
        <family val="1"/>
      </rPr>
      <t>= 1,0000*100 =</t>
    </r>
  </si>
  <si>
    <t>в) розрахунок середнього індексу виконання показників якості попереднього періоду:</t>
  </si>
  <si>
    <t>(найменування відповідального виконавця)</t>
  </si>
  <si>
    <r>
      <t xml:space="preserve">2. </t>
    </r>
    <r>
      <rPr>
        <sz val="12"/>
        <rFont val="Times New Roman"/>
        <family val="1"/>
      </rPr>
      <t>Результати аналізу ефективності</t>
    </r>
  </si>
  <si>
    <r>
      <t>3.</t>
    </r>
    <r>
      <rPr>
        <sz val="12"/>
        <rFont val="Times New Roman"/>
        <family val="1"/>
      </rPr>
      <t xml:space="preserve"> Поглиблений аналіз причин низької ефективності</t>
    </r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</si>
  <si>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(1,0111+1,0000+1,1875+1,0789+1,0645):5*100 =</t>
    </r>
  </si>
  <si>
    <t xml:space="preserve">                 Тетяна АБЗАЛОВА</t>
  </si>
  <si>
    <t>Аналіз ефективності виконання бюджетних програм                                                                                                                           по фінансовому управлінню Дунаєвецької міської ради</t>
  </si>
  <si>
    <t>Попередній період (2021 рік)</t>
  </si>
  <si>
    <t>Звітний період (2022 рік)</t>
  </si>
  <si>
    <r>
      <t>І</t>
    </r>
    <r>
      <rPr>
        <vertAlign val="subscript"/>
        <sz val="11"/>
        <rFont val="Times New Roman"/>
        <family val="1"/>
      </rPr>
      <t>(еф)</t>
    </r>
    <r>
      <rPr>
        <sz val="11"/>
        <rFont val="Times New Roman"/>
        <family val="1"/>
      </rPr>
      <t>= (0,8462+1,3333+0,6316+0,8554+1,1,2169):5*100 =</t>
    </r>
  </si>
  <si>
    <r>
      <t>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=97,7/106,8=</t>
    </r>
  </si>
  <si>
    <t>При порівнянні отриманого значення зі шкалою оцінки ефективності бюджетних програм можемо зробити висновок, що дана програма має середню ефективність .</t>
  </si>
  <si>
    <t>Керівництво і управління у відповідній сфері у містах (місті Києві), селищах, селах,  територіальних громадах</t>
  </si>
  <si>
    <t xml:space="preserve">Забезпечення виконання наданих законодавством повноважень </t>
  </si>
  <si>
    <t>Забезпечення виконання наданих законодавством повноважень</t>
  </si>
  <si>
    <t>Кількість отриманих  листів, звернень на одного працівника (од.)</t>
  </si>
  <si>
    <t>кількість підготовлених проектів рішень про міський бюджет і внесення змін до нього на одного працівника (од.)</t>
  </si>
  <si>
    <t>кількість підготовлених службових розпоряджень про внесення змін до міського бюджет і внесення змін до нього на одного працівника (од.)</t>
  </si>
  <si>
    <t>кількість підготовлених  розпоряджень на фінансування бюджетних установ на одного працівника (од.)</t>
  </si>
  <si>
    <t>витрати на утримання однієї штатної одиниці (тис.грн.)</t>
  </si>
  <si>
    <t>за  2022 рік</t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</si>
  <si>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=091, що відповідає критерію оцінки 0,85</t>
    </r>
    <r>
      <rPr>
        <sz val="11"/>
        <rFont val="Calibri"/>
        <family val="2"/>
      </rPr>
      <t>≤</t>
    </r>
    <r>
      <rPr>
        <sz val="11"/>
        <rFont val="Times New Roman"/>
        <family val="1"/>
      </rPr>
      <t xml:space="preserve"> І</t>
    </r>
    <r>
      <rPr>
        <vertAlign val="subscript"/>
        <sz val="11"/>
        <rFont val="Times New Roman"/>
        <family val="1"/>
      </rPr>
      <t>і</t>
    </r>
    <r>
      <rPr>
        <sz val="11"/>
        <rFont val="Times New Roman"/>
        <family val="1"/>
      </rPr>
      <t>&lt;1, то за цим параметром для даної програми нараховується 15 балів.</t>
    </r>
  </si>
  <si>
    <t>Е=97,7+100,0+15=</t>
  </si>
  <si>
    <t>Головний бухгалтер _______________ Світлана САНДУЛЯК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</si>
</sst>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00"/>
    <numFmt numFmtId="213" formatCode="0.0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.0000"/>
    <numFmt numFmtId="219" formatCode="0.000000"/>
    <numFmt numFmtId="220" formatCode="0.00000"/>
  </numFmts>
  <fonts count="51">
    <font>
      <sz val="10"/>
      <name val="Arial"/>
      <family val="0"/>
    </font>
    <font>
      <sz val="11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vertAlign val="subscript"/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 horizontal="justify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10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4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218" fontId="1" fillId="0" borderId="10" xfId="0" applyNumberFormat="1" applyFont="1" applyBorder="1" applyAlignment="1">
      <alignment horizontal="center" wrapText="1"/>
    </xf>
    <xf numFmtId="213" fontId="1" fillId="0" borderId="0" xfId="0" applyNumberFormat="1" applyFont="1" applyAlignment="1">
      <alignment horizontal="center"/>
    </xf>
    <xf numFmtId="213" fontId="6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/>
    </xf>
    <xf numFmtId="0" fontId="7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Alignment="1">
      <alignment horizontal="justify"/>
    </xf>
    <xf numFmtId="0" fontId="1" fillId="0" borderId="11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10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213" fontId="1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left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 wrapText="1"/>
    </xf>
    <xf numFmtId="0" fontId="6" fillId="0" borderId="11" xfId="0" applyFont="1" applyBorder="1" applyAlignment="1">
      <alignment horizontal="center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213" fontId="5" fillId="0" borderId="12" xfId="0" applyNumberFormat="1" applyFont="1" applyBorder="1" applyAlignment="1">
      <alignment horizontal="center" wrapText="1"/>
    </xf>
    <xf numFmtId="213" fontId="5" fillId="0" borderId="13" xfId="0" applyNumberFormat="1" applyFont="1" applyBorder="1" applyAlignment="1">
      <alignment horizontal="center" wrapText="1"/>
    </xf>
    <xf numFmtId="213" fontId="5" fillId="0" borderId="14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7" fillId="0" borderId="1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1" fillId="33" borderId="0" xfId="0" applyFont="1" applyFill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6" fillId="0" borderId="11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13" fontId="6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21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view="pageBreakPreview" zoomScaleSheetLayoutView="100" zoomScalePageLayoutView="0" workbookViewId="0" topLeftCell="A13">
      <selection activeCell="D11" sqref="D11:F11"/>
    </sheetView>
  </sheetViews>
  <sheetFormatPr defaultColWidth="9.140625" defaultRowHeight="12.75"/>
  <cols>
    <col min="1" max="1" width="7.140625" style="11" customWidth="1"/>
    <col min="2" max="2" width="13.7109375" style="11" customWidth="1"/>
    <col min="3" max="3" width="44.57421875" style="11" customWidth="1"/>
    <col min="4" max="4" width="16.140625" style="11" customWidth="1"/>
    <col min="5" max="5" width="15.00390625" style="11" customWidth="1"/>
    <col min="6" max="6" width="15.28125" style="11" customWidth="1"/>
    <col min="7" max="16384" width="9.140625" style="11" customWidth="1"/>
  </cols>
  <sheetData>
    <row r="1" ht="15.75">
      <c r="F1" s="11" t="s">
        <v>36</v>
      </c>
    </row>
    <row r="3" spans="1:6" s="61" customFormat="1" ht="15.75">
      <c r="A3" s="77" t="s">
        <v>51</v>
      </c>
      <c r="B3" s="77"/>
      <c r="C3" s="77"/>
      <c r="D3" s="77"/>
      <c r="E3" s="77"/>
      <c r="F3" s="77"/>
    </row>
    <row r="4" spans="1:6" ht="15.75">
      <c r="A4" s="78" t="s">
        <v>74</v>
      </c>
      <c r="B4" s="78"/>
      <c r="C4" s="78"/>
      <c r="D4" s="78"/>
      <c r="E4" s="78"/>
      <c r="F4" s="78"/>
    </row>
    <row r="5" ht="15.75">
      <c r="A5" s="3"/>
    </row>
    <row r="6" spans="1:6" s="61" customFormat="1" ht="27.75" customHeight="1">
      <c r="A6" s="65" t="s">
        <v>1</v>
      </c>
      <c r="B6" s="59">
        <v>37</v>
      </c>
      <c r="C6" s="69" t="s">
        <v>49</v>
      </c>
      <c r="D6" s="69"/>
      <c r="E6" s="69"/>
      <c r="F6" s="69"/>
    </row>
    <row r="7" spans="2:6" s="12" customFormat="1" ht="12.75">
      <c r="B7" s="35" t="s">
        <v>2</v>
      </c>
      <c r="C7" s="80" t="s">
        <v>3</v>
      </c>
      <c r="D7" s="80"/>
      <c r="E7" s="80"/>
      <c r="F7" s="80"/>
    </row>
    <row r="9" ht="15.75">
      <c r="A9" s="66" t="s">
        <v>56</v>
      </c>
    </row>
    <row r="11" spans="1:6" ht="31.5" customHeight="1">
      <c r="A11" s="81" t="s">
        <v>6</v>
      </c>
      <c r="B11" s="81" t="s">
        <v>34</v>
      </c>
      <c r="C11" s="81" t="s">
        <v>43</v>
      </c>
      <c r="D11" s="85" t="s">
        <v>20</v>
      </c>
      <c r="E11" s="85"/>
      <c r="F11" s="85"/>
    </row>
    <row r="12" spans="1:6" ht="47.25">
      <c r="A12" s="81"/>
      <c r="B12" s="81"/>
      <c r="C12" s="81"/>
      <c r="D12" s="45" t="s">
        <v>21</v>
      </c>
      <c r="E12" s="45" t="s">
        <v>22</v>
      </c>
      <c r="F12" s="45" t="s">
        <v>23</v>
      </c>
    </row>
    <row r="13" spans="1:6" ht="15.75">
      <c r="A13" s="4">
        <v>1</v>
      </c>
      <c r="B13" s="4">
        <v>2</v>
      </c>
      <c r="C13" s="4">
        <v>3</v>
      </c>
      <c r="D13" s="4">
        <v>4</v>
      </c>
      <c r="E13" s="4">
        <v>5</v>
      </c>
      <c r="F13" s="4">
        <v>6</v>
      </c>
    </row>
    <row r="14" spans="1:8" ht="45" customHeight="1">
      <c r="A14" s="27">
        <v>1</v>
      </c>
      <c r="B14" s="54">
        <v>3710160</v>
      </c>
      <c r="C14" s="46" t="s">
        <v>66</v>
      </c>
      <c r="D14" s="56"/>
      <c r="E14" s="56">
        <v>212.7</v>
      </c>
      <c r="F14" s="48"/>
      <c r="G14" s="49"/>
      <c r="H14" s="49"/>
    </row>
    <row r="15" spans="1:6" ht="15.75">
      <c r="A15" s="17"/>
      <c r="B15" s="17"/>
      <c r="C15" s="18" t="s">
        <v>35</v>
      </c>
      <c r="D15" s="82">
        <f>E14</f>
        <v>212.7</v>
      </c>
      <c r="E15" s="83"/>
      <c r="F15" s="84"/>
    </row>
    <row r="16" ht="15.75">
      <c r="A16" s="55" t="s">
        <v>46</v>
      </c>
    </row>
    <row r="17" ht="7.5" customHeight="1"/>
    <row r="18" ht="15.75">
      <c r="A18" s="66" t="s">
        <v>57</v>
      </c>
    </row>
    <row r="19" ht="9.75" customHeight="1"/>
    <row r="20" spans="1:6" ht="51" customHeight="1">
      <c r="A20" s="4" t="s">
        <v>6</v>
      </c>
      <c r="B20" s="4" t="s">
        <v>34</v>
      </c>
      <c r="C20" s="4" t="s">
        <v>44</v>
      </c>
      <c r="D20" s="79" t="s">
        <v>26</v>
      </c>
      <c r="E20" s="79"/>
      <c r="F20" s="79"/>
    </row>
    <row r="21" spans="1:6" ht="15.75">
      <c r="A21" s="4">
        <v>1</v>
      </c>
      <c r="B21" s="4">
        <v>2</v>
      </c>
      <c r="C21" s="4">
        <v>3</v>
      </c>
      <c r="D21" s="79">
        <v>4</v>
      </c>
      <c r="E21" s="79"/>
      <c r="F21" s="79"/>
    </row>
    <row r="22" spans="1:6" ht="15.75">
      <c r="A22" s="27"/>
      <c r="B22" s="47"/>
      <c r="C22" s="39"/>
      <c r="D22" s="70"/>
      <c r="E22" s="71"/>
      <c r="F22" s="72"/>
    </row>
    <row r="23" spans="1:6" ht="15.75">
      <c r="A23" s="27"/>
      <c r="B23" s="47"/>
      <c r="C23" s="57"/>
      <c r="D23" s="70"/>
      <c r="E23" s="71"/>
      <c r="F23" s="72"/>
    </row>
    <row r="24" spans="1:6" ht="15.75">
      <c r="A24" s="17"/>
      <c r="B24" s="50"/>
      <c r="C24" s="48"/>
      <c r="D24" s="74"/>
      <c r="E24" s="75"/>
      <c r="F24" s="76"/>
    </row>
    <row r="25" spans="1:6" ht="15.75">
      <c r="A25" s="17"/>
      <c r="B25" s="50"/>
      <c r="C25" s="48"/>
      <c r="D25" s="74"/>
      <c r="E25" s="75"/>
      <c r="F25" s="76"/>
    </row>
    <row r="26" spans="1:6" ht="15.75">
      <c r="A26" s="13"/>
      <c r="B26" s="13"/>
      <c r="C26" s="13"/>
      <c r="D26" s="73"/>
      <c r="E26" s="73"/>
      <c r="F26" s="73"/>
    </row>
    <row r="27" ht="18.75">
      <c r="A27" s="51" t="s">
        <v>45</v>
      </c>
    </row>
    <row r="29" spans="2:3" ht="14.25" customHeight="1">
      <c r="B29" s="67"/>
      <c r="C29" s="67"/>
    </row>
    <row r="30" spans="2:6" ht="19.5" customHeight="1">
      <c r="B30" s="67" t="s">
        <v>42</v>
      </c>
      <c r="C30" s="67"/>
      <c r="D30" s="19"/>
      <c r="E30" s="68" t="s">
        <v>52</v>
      </c>
      <c r="F30" s="68"/>
    </row>
    <row r="31" spans="4:6" ht="14.25" customHeight="1">
      <c r="D31" s="11" t="s">
        <v>27</v>
      </c>
      <c r="E31" s="52" t="s">
        <v>28</v>
      </c>
      <c r="F31" s="53"/>
    </row>
  </sheetData>
  <sheetProtection/>
  <mergeCells count="19">
    <mergeCell ref="A3:F3"/>
    <mergeCell ref="A4:F4"/>
    <mergeCell ref="D20:F20"/>
    <mergeCell ref="D21:F21"/>
    <mergeCell ref="C7:F7"/>
    <mergeCell ref="A11:A12"/>
    <mergeCell ref="B11:B12"/>
    <mergeCell ref="C11:C12"/>
    <mergeCell ref="D15:F15"/>
    <mergeCell ref="D11:F11"/>
    <mergeCell ref="B30:C30"/>
    <mergeCell ref="E30:F30"/>
    <mergeCell ref="C6:F6"/>
    <mergeCell ref="D22:F22"/>
    <mergeCell ref="D26:F26"/>
    <mergeCell ref="B29:C29"/>
    <mergeCell ref="D23:F23"/>
    <mergeCell ref="D24:F24"/>
    <mergeCell ref="D25:F25"/>
  </mergeCells>
  <printOptions/>
  <pageMargins left="0.5905511811023623" right="0.1968503937007874" top="0.1968503937007874" bottom="0.1968503937007874" header="0.03937007874015748" footer="0.03937007874015748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view="pageBreakPreview" zoomScaleSheetLayoutView="100" zoomScalePageLayoutView="0" workbookViewId="0" topLeftCell="A1">
      <selection activeCell="E17" sqref="E17:E18"/>
    </sheetView>
  </sheetViews>
  <sheetFormatPr defaultColWidth="9.140625" defaultRowHeight="12.75"/>
  <cols>
    <col min="1" max="1" width="4.8515625" style="12" customWidth="1"/>
    <col min="2" max="2" width="9.8515625" style="12" customWidth="1"/>
    <col min="3" max="3" width="42.140625" style="12" customWidth="1"/>
    <col min="4" max="4" width="14.421875" style="12" customWidth="1"/>
    <col min="5" max="5" width="13.28125" style="12" customWidth="1"/>
    <col min="6" max="6" width="12.00390625" style="12" customWidth="1"/>
    <col min="7" max="16384" width="9.140625" style="12" customWidth="1"/>
  </cols>
  <sheetData>
    <row r="1" ht="12.75">
      <c r="F1" s="12" t="s">
        <v>33</v>
      </c>
    </row>
    <row r="2" spans="2:6" ht="15.75">
      <c r="B2" s="78" t="s">
        <v>18</v>
      </c>
      <c r="C2" s="78"/>
      <c r="D2" s="78"/>
      <c r="E2" s="78"/>
      <c r="F2" s="78"/>
    </row>
    <row r="3" spans="2:7" ht="15.75">
      <c r="B3" s="78" t="s">
        <v>74</v>
      </c>
      <c r="C3" s="78"/>
      <c r="D3" s="78"/>
      <c r="E3" s="78"/>
      <c r="F3" s="78"/>
      <c r="G3" s="78"/>
    </row>
    <row r="4" spans="1:8" s="63" customFormat="1" ht="38.25" customHeight="1">
      <c r="A4" s="61" t="s">
        <v>32</v>
      </c>
      <c r="B4" s="59">
        <v>3700000</v>
      </c>
      <c r="C4" s="69" t="s">
        <v>49</v>
      </c>
      <c r="D4" s="69"/>
      <c r="E4" s="69"/>
      <c r="F4" s="69"/>
      <c r="G4" s="62"/>
      <c r="H4" s="62"/>
    </row>
    <row r="5" spans="1:11" s="33" customFormat="1" ht="15.75">
      <c r="A5" s="38"/>
      <c r="B5" s="34" t="s">
        <v>2</v>
      </c>
      <c r="C5" s="12" t="s">
        <v>3</v>
      </c>
      <c r="D5" s="12"/>
      <c r="E5" s="12"/>
      <c r="F5" s="12"/>
      <c r="I5" s="12"/>
      <c r="J5" s="12"/>
      <c r="K5" s="12"/>
    </row>
    <row r="6" spans="1:8" ht="15.75">
      <c r="A6" s="11"/>
      <c r="C6" s="35"/>
      <c r="G6" s="33"/>
      <c r="H6" s="33"/>
    </row>
    <row r="7" spans="1:8" s="63" customFormat="1" ht="31.5" customHeight="1">
      <c r="A7" s="61" t="s">
        <v>4</v>
      </c>
      <c r="B7" s="60" t="s">
        <v>38</v>
      </c>
      <c r="C7" s="69" t="s">
        <v>49</v>
      </c>
      <c r="D7" s="69"/>
      <c r="E7" s="69"/>
      <c r="F7" s="69"/>
      <c r="G7" s="62"/>
      <c r="H7" s="62"/>
    </row>
    <row r="8" spans="1:8" ht="15.75">
      <c r="A8" s="11"/>
      <c r="B8" s="34" t="s">
        <v>2</v>
      </c>
      <c r="C8" s="12" t="s">
        <v>55</v>
      </c>
      <c r="G8" s="33"/>
      <c r="H8" s="33"/>
    </row>
    <row r="9" spans="1:8" ht="15.75">
      <c r="A9" s="11"/>
      <c r="C9" s="35"/>
      <c r="E9" s="33"/>
      <c r="G9" s="33"/>
      <c r="H9" s="33"/>
    </row>
    <row r="10" spans="1:11" ht="30" customHeight="1">
      <c r="A10" s="11" t="s">
        <v>5</v>
      </c>
      <c r="B10" s="37">
        <v>3710160</v>
      </c>
      <c r="C10" s="89" t="s">
        <v>66</v>
      </c>
      <c r="D10" s="89"/>
      <c r="E10" s="89"/>
      <c r="F10" s="89"/>
      <c r="G10" s="33"/>
      <c r="H10" s="33"/>
      <c r="I10" s="16"/>
      <c r="J10" s="16"/>
      <c r="K10" s="16"/>
    </row>
    <row r="11" spans="2:8" ht="12.75">
      <c r="B11" s="34" t="s">
        <v>2</v>
      </c>
      <c r="C11" s="12" t="s">
        <v>8</v>
      </c>
      <c r="G11" s="33"/>
      <c r="H11" s="33"/>
    </row>
    <row r="12" spans="7:8" ht="12.75">
      <c r="G12" s="33"/>
      <c r="H12" s="33"/>
    </row>
    <row r="13" spans="2:8" ht="15.75">
      <c r="B13" s="11" t="s">
        <v>19</v>
      </c>
      <c r="G13" s="33"/>
      <c r="H13" s="33"/>
    </row>
    <row r="14" spans="2:6" ht="25.5" customHeight="1">
      <c r="B14" s="86" t="s">
        <v>6</v>
      </c>
      <c r="C14" s="87" t="s">
        <v>50</v>
      </c>
      <c r="D14" s="86" t="s">
        <v>20</v>
      </c>
      <c r="E14" s="86"/>
      <c r="F14" s="86"/>
    </row>
    <row r="15" spans="2:6" ht="25.5">
      <c r="B15" s="86"/>
      <c r="C15" s="88"/>
      <c r="D15" s="6" t="s">
        <v>21</v>
      </c>
      <c r="E15" s="6" t="s">
        <v>22</v>
      </c>
      <c r="F15" s="6" t="s">
        <v>23</v>
      </c>
    </row>
    <row r="16" spans="2:6" ht="15.75">
      <c r="B16" s="4">
        <v>1</v>
      </c>
      <c r="C16" s="4">
        <v>2</v>
      </c>
      <c r="D16" s="4">
        <v>3</v>
      </c>
      <c r="E16" s="4">
        <v>4</v>
      </c>
      <c r="F16" s="4">
        <v>5</v>
      </c>
    </row>
    <row r="17" spans="2:6" ht="60" customHeight="1">
      <c r="B17" s="13"/>
      <c r="C17" s="39" t="s">
        <v>68</v>
      </c>
      <c r="D17" s="31"/>
      <c r="E17" s="105">
        <f>'Аналіз '!B33</f>
        <v>212.66707257475744</v>
      </c>
      <c r="F17" s="28"/>
    </row>
    <row r="18" spans="2:6" ht="29.25" customHeight="1">
      <c r="B18" s="13"/>
      <c r="C18" s="18" t="s">
        <v>24</v>
      </c>
      <c r="D18" s="31"/>
      <c r="E18" s="105">
        <f>E17</f>
        <v>212.66707257475744</v>
      </c>
      <c r="F18" s="28"/>
    </row>
    <row r="19" s="36" customFormat="1" ht="11.25">
      <c r="B19" s="15" t="s">
        <v>31</v>
      </c>
    </row>
    <row r="20" ht="15.75">
      <c r="B20" s="11"/>
    </row>
    <row r="21" ht="15.75">
      <c r="B21" s="11" t="s">
        <v>25</v>
      </c>
    </row>
    <row r="22" spans="2:6" ht="49.5" customHeight="1">
      <c r="B22" s="14" t="s">
        <v>6</v>
      </c>
      <c r="C22" s="14" t="s">
        <v>29</v>
      </c>
      <c r="D22" s="90" t="s">
        <v>26</v>
      </c>
      <c r="E22" s="90"/>
      <c r="F22" s="90"/>
    </row>
    <row r="23" spans="2:6" ht="15.75">
      <c r="B23" s="4">
        <v>1</v>
      </c>
      <c r="C23" s="4">
        <v>2</v>
      </c>
      <c r="D23" s="79">
        <v>3</v>
      </c>
      <c r="E23" s="79"/>
      <c r="F23" s="79"/>
    </row>
    <row r="24" spans="2:6" ht="15.75">
      <c r="B24" s="13"/>
      <c r="C24" s="13"/>
      <c r="D24" s="73"/>
      <c r="E24" s="73"/>
      <c r="F24" s="73"/>
    </row>
    <row r="25" spans="2:6" ht="15.75">
      <c r="B25" s="13"/>
      <c r="C25" s="13"/>
      <c r="D25" s="73"/>
      <c r="E25" s="73"/>
      <c r="F25" s="73"/>
    </row>
    <row r="26" spans="2:3" ht="12.75">
      <c r="B26" s="15" t="s">
        <v>30</v>
      </c>
      <c r="C26" s="36"/>
    </row>
    <row r="29" spans="2:6" ht="35.25" customHeight="1">
      <c r="B29" s="67" t="s">
        <v>42</v>
      </c>
      <c r="C29" s="67"/>
      <c r="D29" s="68" t="s">
        <v>59</v>
      </c>
      <c r="E29" s="68"/>
      <c r="F29" s="68"/>
    </row>
    <row r="30" spans="2:6" ht="15">
      <c r="B30" s="2"/>
      <c r="C30" s="2"/>
      <c r="D30" s="2" t="s">
        <v>27</v>
      </c>
      <c r="E30" s="26" t="s">
        <v>28</v>
      </c>
      <c r="F30" s="9"/>
    </row>
  </sheetData>
  <sheetProtection/>
  <mergeCells count="14">
    <mergeCell ref="D22:F22"/>
    <mergeCell ref="D23:F23"/>
    <mergeCell ref="B29:C29"/>
    <mergeCell ref="D29:F29"/>
    <mergeCell ref="D24:F24"/>
    <mergeCell ref="D25:F25"/>
    <mergeCell ref="B2:F2"/>
    <mergeCell ref="B14:B15"/>
    <mergeCell ref="D14:F14"/>
    <mergeCell ref="C14:C15"/>
    <mergeCell ref="C4:F4"/>
    <mergeCell ref="C7:F7"/>
    <mergeCell ref="C10:F10"/>
    <mergeCell ref="B3:G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37"/>
  <sheetViews>
    <sheetView view="pageBreakPreview" zoomScaleSheetLayoutView="100" zoomScalePageLayoutView="0" workbookViewId="0" topLeftCell="A22">
      <selection activeCell="F37" sqref="F37"/>
    </sheetView>
  </sheetViews>
  <sheetFormatPr defaultColWidth="9.140625" defaultRowHeight="12.75"/>
  <cols>
    <col min="1" max="1" width="35.57421875" style="12" customWidth="1"/>
    <col min="2" max="3" width="12.00390625" style="12" customWidth="1"/>
    <col min="4" max="4" width="13.57421875" style="12" customWidth="1"/>
    <col min="5" max="5" width="11.57421875" style="12" customWidth="1"/>
    <col min="6" max="7" width="12.28125" style="12" customWidth="1"/>
    <col min="8" max="16384" width="9.140625" style="12" customWidth="1"/>
  </cols>
  <sheetData>
    <row r="2" spans="1:14" s="63" customFormat="1" ht="30.75" customHeight="1">
      <c r="A2" s="100" t="s">
        <v>60</v>
      </c>
      <c r="B2" s="100"/>
      <c r="C2" s="100"/>
      <c r="D2" s="100"/>
      <c r="E2" s="100"/>
      <c r="F2" s="100"/>
      <c r="G2" s="100"/>
      <c r="H2" s="64"/>
      <c r="I2" s="64"/>
      <c r="J2" s="64"/>
      <c r="K2" s="64"/>
      <c r="L2" s="64"/>
      <c r="M2" s="64"/>
      <c r="N2" s="64"/>
    </row>
    <row r="3" spans="1:7" ht="15.75">
      <c r="A3" s="43"/>
      <c r="B3" s="11"/>
      <c r="C3" s="11"/>
      <c r="D3" s="11"/>
      <c r="E3" s="11"/>
      <c r="F3" s="11"/>
      <c r="G3" s="11"/>
    </row>
    <row r="4" spans="1:8" ht="44.25" customHeight="1">
      <c r="A4" s="21" t="s">
        <v>37</v>
      </c>
      <c r="B4" s="89" t="s">
        <v>66</v>
      </c>
      <c r="C4" s="89"/>
      <c r="D4" s="89"/>
      <c r="E4" s="89"/>
      <c r="F4" s="89"/>
      <c r="G4" s="89"/>
      <c r="H4" s="16"/>
    </row>
    <row r="5" spans="1:8" ht="30.75" customHeight="1">
      <c r="A5" s="20" t="s">
        <v>17</v>
      </c>
      <c r="B5" s="101" t="s">
        <v>67</v>
      </c>
      <c r="C5" s="101"/>
      <c r="D5" s="101"/>
      <c r="E5" s="101"/>
      <c r="F5" s="101"/>
      <c r="G5" s="101"/>
      <c r="H5" s="40"/>
    </row>
    <row r="6" spans="1:7" ht="12" customHeight="1">
      <c r="A6" s="1"/>
      <c r="B6" s="2"/>
      <c r="C6" s="2"/>
      <c r="D6" s="2"/>
      <c r="E6" s="2"/>
      <c r="F6" s="2"/>
      <c r="G6" s="2"/>
    </row>
    <row r="7" spans="1:7" ht="15.75">
      <c r="A7" s="68" t="s">
        <v>9</v>
      </c>
      <c r="B7" s="68"/>
      <c r="C7" s="68"/>
      <c r="D7" s="68"/>
      <c r="E7" s="68"/>
      <c r="F7" s="68"/>
      <c r="G7" s="68"/>
    </row>
    <row r="8" spans="1:18" ht="31.5" customHeight="1">
      <c r="A8" s="102" t="s">
        <v>7</v>
      </c>
      <c r="B8" s="104" t="s">
        <v>61</v>
      </c>
      <c r="C8" s="104"/>
      <c r="D8" s="104"/>
      <c r="E8" s="104" t="s">
        <v>62</v>
      </c>
      <c r="F8" s="104"/>
      <c r="G8" s="104"/>
      <c r="M8" s="91"/>
      <c r="N8" s="91"/>
      <c r="O8" s="91"/>
      <c r="P8" s="91"/>
      <c r="Q8" s="91"/>
      <c r="R8" s="91"/>
    </row>
    <row r="9" spans="1:7" ht="22.5">
      <c r="A9" s="103"/>
      <c r="B9" s="22" t="s">
        <v>0</v>
      </c>
      <c r="C9" s="22" t="s">
        <v>10</v>
      </c>
      <c r="D9" s="22" t="s">
        <v>11</v>
      </c>
      <c r="E9" s="22" t="s">
        <v>0</v>
      </c>
      <c r="F9" s="22" t="s">
        <v>10</v>
      </c>
      <c r="G9" s="22" t="s">
        <v>11</v>
      </c>
    </row>
    <row r="10" spans="1:7" ht="15">
      <c r="A10" s="10" t="s">
        <v>12</v>
      </c>
      <c r="B10" s="24" t="s">
        <v>13</v>
      </c>
      <c r="C10" s="24" t="s">
        <v>13</v>
      </c>
      <c r="D10" s="24" t="s">
        <v>13</v>
      </c>
      <c r="E10" s="24" t="s">
        <v>13</v>
      </c>
      <c r="F10" s="24" t="s">
        <v>13</v>
      </c>
      <c r="G10" s="24" t="s">
        <v>13</v>
      </c>
    </row>
    <row r="11" spans="1:7" ht="26.25">
      <c r="A11" s="41" t="s">
        <v>69</v>
      </c>
      <c r="B11" s="5">
        <v>90</v>
      </c>
      <c r="C11" s="5">
        <v>91</v>
      </c>
      <c r="D11" s="29">
        <f>C11/B11</f>
        <v>1.011111111111111</v>
      </c>
      <c r="E11" s="5">
        <v>91</v>
      </c>
      <c r="F11" s="5">
        <v>77</v>
      </c>
      <c r="G11" s="29">
        <f>F11/E11</f>
        <v>0.8461538461538461</v>
      </c>
    </row>
    <row r="12" spans="1:17" ht="44.25" customHeight="1">
      <c r="A12" s="41" t="s">
        <v>70</v>
      </c>
      <c r="B12" s="5">
        <v>3</v>
      </c>
      <c r="C12" s="5">
        <v>3</v>
      </c>
      <c r="D12" s="29">
        <f>C12/B12</f>
        <v>1</v>
      </c>
      <c r="E12" s="5">
        <v>3</v>
      </c>
      <c r="F12" s="5">
        <v>4</v>
      </c>
      <c r="G12" s="29">
        <f>F12/E12</f>
        <v>1.3333333333333333</v>
      </c>
      <c r="L12" s="92"/>
      <c r="M12" s="92"/>
      <c r="N12" s="92"/>
      <c r="O12" s="92"/>
      <c r="P12" s="92"/>
      <c r="Q12" s="92"/>
    </row>
    <row r="13" spans="1:17" ht="59.25" customHeight="1">
      <c r="A13" s="41" t="s">
        <v>71</v>
      </c>
      <c r="B13" s="5">
        <v>16</v>
      </c>
      <c r="C13" s="5">
        <v>19</v>
      </c>
      <c r="D13" s="29">
        <f>C13/B13</f>
        <v>1.1875</v>
      </c>
      <c r="E13" s="5">
        <v>19</v>
      </c>
      <c r="F13" s="5">
        <v>12</v>
      </c>
      <c r="G13" s="29">
        <f>F13/E13</f>
        <v>0.631578947368421</v>
      </c>
      <c r="L13" s="42"/>
      <c r="M13" s="42"/>
      <c r="N13" s="42"/>
      <c r="O13" s="42"/>
      <c r="P13" s="42"/>
      <c r="Q13" s="42"/>
    </row>
    <row r="14" spans="1:7" ht="42" customHeight="1">
      <c r="A14" s="41" t="s">
        <v>72</v>
      </c>
      <c r="B14" s="5">
        <v>76</v>
      </c>
      <c r="C14" s="5">
        <v>82</v>
      </c>
      <c r="D14" s="29">
        <f>C14/B14</f>
        <v>1.0789473684210527</v>
      </c>
      <c r="E14" s="5">
        <v>83</v>
      </c>
      <c r="F14" s="5">
        <v>71</v>
      </c>
      <c r="G14" s="29">
        <f>F14/E14</f>
        <v>0.8554216867469879</v>
      </c>
    </row>
    <row r="15" spans="1:7" ht="35.25" customHeight="1">
      <c r="A15" s="41" t="s">
        <v>73</v>
      </c>
      <c r="B15" s="5">
        <v>285.4</v>
      </c>
      <c r="C15" s="5">
        <v>268.1</v>
      </c>
      <c r="D15" s="29">
        <f>B15/C15</f>
        <v>1.064528161133905</v>
      </c>
      <c r="E15" s="5">
        <v>354.4</v>
      </c>
      <c r="F15" s="5">
        <v>291.24</v>
      </c>
      <c r="G15" s="29">
        <f>E15/F15</f>
        <v>1.2168658151352836</v>
      </c>
    </row>
    <row r="16" spans="1:7" ht="15">
      <c r="A16" s="58" t="s">
        <v>48</v>
      </c>
      <c r="B16" s="5" t="s">
        <v>13</v>
      </c>
      <c r="C16" s="5" t="s">
        <v>13</v>
      </c>
      <c r="D16" s="29">
        <v>1</v>
      </c>
      <c r="E16" s="29" t="s">
        <v>13</v>
      </c>
      <c r="F16" s="29" t="s">
        <v>13</v>
      </c>
      <c r="G16" s="29">
        <v>1</v>
      </c>
    </row>
    <row r="17" spans="1:7" ht="15">
      <c r="A17" s="2"/>
      <c r="B17" s="2"/>
      <c r="C17" s="2"/>
      <c r="D17" s="2"/>
      <c r="E17" s="2"/>
      <c r="F17" s="2"/>
      <c r="G17" s="2"/>
    </row>
    <row r="18" spans="1:7" ht="15">
      <c r="A18" s="7" t="s">
        <v>14</v>
      </c>
      <c r="B18" s="8"/>
      <c r="C18" s="8"/>
      <c r="D18" s="8"/>
      <c r="E18" s="8"/>
      <c r="F18" s="8"/>
      <c r="G18" s="8"/>
    </row>
    <row r="19" spans="1:7" ht="15">
      <c r="A19" s="44" t="s">
        <v>39</v>
      </c>
      <c r="B19" s="25"/>
      <c r="C19" s="25"/>
      <c r="D19" s="25"/>
      <c r="E19" s="25"/>
      <c r="F19" s="2"/>
      <c r="G19" s="2"/>
    </row>
    <row r="20" spans="1:7" ht="23.25" customHeight="1">
      <c r="A20" s="8" t="s">
        <v>63</v>
      </c>
      <c r="B20" s="23"/>
      <c r="C20" s="30">
        <f>(G11+G12+G14+G13+G15)/5*100</f>
        <v>97.66707257475744</v>
      </c>
      <c r="D20" s="23"/>
      <c r="E20" s="2"/>
      <c r="F20" s="2"/>
      <c r="G20" s="2"/>
    </row>
    <row r="21" spans="1:7" ht="15">
      <c r="A21" s="44" t="s">
        <v>41</v>
      </c>
      <c r="B21" s="25"/>
      <c r="C21" s="25"/>
      <c r="D21" s="25"/>
      <c r="E21" s="25"/>
      <c r="F21" s="2"/>
      <c r="G21" s="2"/>
    </row>
    <row r="22" spans="1:7" ht="23.25" customHeight="1">
      <c r="A22" s="8" t="s">
        <v>58</v>
      </c>
      <c r="B22" s="23"/>
      <c r="C22" s="30">
        <f>((D11+D12+D13+D14+D15)/5)*100</f>
        <v>106.84173281332139</v>
      </c>
      <c r="D22" s="23"/>
      <c r="E22" s="2"/>
      <c r="F22" s="2"/>
      <c r="G22" s="2"/>
    </row>
    <row r="23" spans="1:7" ht="15">
      <c r="A23" s="44" t="s">
        <v>40</v>
      </c>
      <c r="B23" s="25"/>
      <c r="C23" s="25"/>
      <c r="D23" s="25"/>
      <c r="E23" s="2"/>
      <c r="F23" s="2"/>
      <c r="G23" s="2"/>
    </row>
    <row r="24" spans="1:7" ht="21" customHeight="1">
      <c r="A24" s="8" t="s">
        <v>53</v>
      </c>
      <c r="B24" s="8"/>
      <c r="C24" s="32">
        <f>G16/1*100</f>
        <v>100</v>
      </c>
      <c r="D24" s="2"/>
      <c r="E24" s="2"/>
      <c r="F24" s="2"/>
      <c r="G24" s="2"/>
    </row>
    <row r="25" spans="1:7" ht="15">
      <c r="A25" s="95" t="s">
        <v>54</v>
      </c>
      <c r="B25" s="96"/>
      <c r="C25" s="96"/>
      <c r="D25" s="96"/>
      <c r="E25" s="97"/>
      <c r="F25" s="2"/>
      <c r="G25" s="2"/>
    </row>
    <row r="26" spans="1:7" ht="22.5" customHeight="1">
      <c r="A26" s="8" t="s">
        <v>53</v>
      </c>
      <c r="B26" s="8"/>
      <c r="C26" s="32">
        <f>G16*100</f>
        <v>100</v>
      </c>
      <c r="D26" s="2"/>
      <c r="E26" s="2"/>
      <c r="F26" s="2"/>
      <c r="G26" s="2"/>
    </row>
    <row r="27" spans="1:7" ht="15">
      <c r="A27" s="44" t="s">
        <v>47</v>
      </c>
      <c r="B27" s="25"/>
      <c r="C27" s="25"/>
      <c r="D27" s="25"/>
      <c r="E27" s="25"/>
      <c r="F27" s="25"/>
      <c r="G27" s="2"/>
    </row>
    <row r="28" spans="1:7" ht="15">
      <c r="A28" s="8"/>
      <c r="B28" s="23"/>
      <c r="C28" s="2"/>
      <c r="D28" s="2"/>
      <c r="E28" s="2"/>
      <c r="F28" s="2"/>
      <c r="G28" s="2"/>
    </row>
    <row r="29" spans="1:7" ht="16.5">
      <c r="A29" s="8" t="s">
        <v>64</v>
      </c>
      <c r="B29" s="32">
        <f>C20/C22</f>
        <v>0.9141284964500312</v>
      </c>
      <c r="C29" s="2"/>
      <c r="D29" s="2"/>
      <c r="E29" s="2"/>
      <c r="F29" s="2"/>
      <c r="G29" s="2"/>
    </row>
    <row r="30" spans="1:7" ht="46.5" customHeight="1">
      <c r="A30" s="93" t="s">
        <v>75</v>
      </c>
      <c r="B30" s="93"/>
      <c r="C30" s="93"/>
      <c r="D30" s="93"/>
      <c r="E30" s="93"/>
      <c r="F30" s="93"/>
      <c r="G30" s="93"/>
    </row>
    <row r="31" spans="1:7" ht="15">
      <c r="A31" s="7" t="s">
        <v>15</v>
      </c>
      <c r="B31" s="2"/>
      <c r="C31" s="2"/>
      <c r="D31" s="2"/>
      <c r="E31" s="2"/>
      <c r="F31" s="2"/>
      <c r="G31" s="2"/>
    </row>
    <row r="32" spans="1:7" ht="30.75" customHeight="1">
      <c r="A32" s="94" t="s">
        <v>16</v>
      </c>
      <c r="B32" s="94"/>
      <c r="C32" s="94"/>
      <c r="D32" s="94"/>
      <c r="E32" s="94"/>
      <c r="F32" s="94"/>
      <c r="G32" s="94"/>
    </row>
    <row r="33" spans="1:7" ht="39" customHeight="1">
      <c r="A33" s="108" t="s">
        <v>76</v>
      </c>
      <c r="B33" s="107">
        <f>C20+C24+15</f>
        <v>212.66707257475744</v>
      </c>
      <c r="C33" s="106"/>
      <c r="D33" s="2"/>
      <c r="E33" s="2"/>
      <c r="F33" s="2"/>
      <c r="G33" s="2"/>
    </row>
    <row r="34" spans="1:7" ht="31.5" customHeight="1">
      <c r="A34" s="99" t="s">
        <v>65</v>
      </c>
      <c r="B34" s="99"/>
      <c r="C34" s="99"/>
      <c r="D34" s="99"/>
      <c r="E34" s="99"/>
      <c r="F34" s="99"/>
      <c r="G34" s="99"/>
    </row>
    <row r="35" spans="1:7" ht="15">
      <c r="A35" s="2"/>
      <c r="B35" s="2"/>
      <c r="C35" s="2"/>
      <c r="D35" s="2"/>
      <c r="E35" s="2"/>
      <c r="F35" s="2"/>
      <c r="G35" s="2"/>
    </row>
    <row r="36" spans="1:7" ht="15.75">
      <c r="A36" s="11"/>
      <c r="B36" s="11"/>
      <c r="C36" s="2"/>
      <c r="D36" s="2"/>
      <c r="E36" s="2"/>
      <c r="F36" s="2"/>
      <c r="G36" s="2"/>
    </row>
    <row r="37" spans="1:4" ht="15.75">
      <c r="A37" s="98" t="s">
        <v>77</v>
      </c>
      <c r="B37" s="97"/>
      <c r="C37" s="97"/>
      <c r="D37" s="97"/>
    </row>
  </sheetData>
  <sheetProtection/>
  <mergeCells count="14">
    <mergeCell ref="A2:G2"/>
    <mergeCell ref="B4:G4"/>
    <mergeCell ref="B5:G5"/>
    <mergeCell ref="A7:G7"/>
    <mergeCell ref="A8:A9"/>
    <mergeCell ref="B8:D8"/>
    <mergeCell ref="E8:G8"/>
    <mergeCell ref="M8:R8"/>
    <mergeCell ref="L12:Q12"/>
    <mergeCell ref="A30:G30"/>
    <mergeCell ref="A32:G32"/>
    <mergeCell ref="A25:E25"/>
    <mergeCell ref="A34:G34"/>
    <mergeCell ref="A37:D37"/>
  </mergeCells>
  <printOptions/>
  <pageMargins left="0.5905511811023623" right="0.2362204724409449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2023-02-22T09:25:43Z</cp:lastPrinted>
  <dcterms:created xsi:type="dcterms:W3CDTF">1996-10-08T23:32:33Z</dcterms:created>
  <dcterms:modified xsi:type="dcterms:W3CDTF">2023-02-22T09:30:57Z</dcterms:modified>
  <cp:category/>
  <cp:version/>
  <cp:contentType/>
  <cp:contentStatus/>
</cp:coreProperties>
</file>