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Звіт керівника 2019 рік" sheetId="1" r:id="rId1"/>
  </sheets>
  <calcPr calcId="145621"/>
</workbook>
</file>

<file path=xl/calcChain.xml><?xml version="1.0" encoding="utf-8"?>
<calcChain xmlns="http://schemas.openxmlformats.org/spreadsheetml/2006/main">
  <c r="M143" i="1" l="1"/>
  <c r="J148" i="1"/>
  <c r="I148" i="1"/>
  <c r="M146" i="1"/>
  <c r="K145" i="1"/>
  <c r="K147" i="1" s="1"/>
  <c r="J145" i="1"/>
  <c r="I145" i="1"/>
  <c r="M145" i="1" s="1"/>
  <c r="M144" i="1"/>
  <c r="M142" i="1"/>
  <c r="M141" i="1"/>
  <c r="M139" i="1"/>
  <c r="K148" i="1" l="1"/>
  <c r="M101" i="1"/>
  <c r="M102" i="1"/>
  <c r="M103" i="1"/>
  <c r="M104" i="1"/>
  <c r="M100" i="1"/>
  <c r="K110" i="1" l="1"/>
  <c r="K109" i="1"/>
  <c r="M109" i="1" s="1"/>
  <c r="M108" i="1"/>
  <c r="K107" i="1"/>
  <c r="M106" i="1"/>
  <c r="J110" i="1"/>
  <c r="I110" i="1"/>
  <c r="J107" i="1"/>
  <c r="I107" i="1"/>
  <c r="M105" i="1"/>
  <c r="M110" i="1" l="1"/>
  <c r="M107" i="1"/>
  <c r="J72" i="1"/>
  <c r="J69" i="1"/>
  <c r="M69" i="1" s="1"/>
  <c r="M67" i="1"/>
  <c r="M68" i="1"/>
  <c r="I69" i="1"/>
  <c r="M70" i="1"/>
  <c r="M71" i="1"/>
  <c r="I72" i="1"/>
  <c r="M72" i="1" l="1"/>
  <c r="M27" i="1"/>
  <c r="I34" i="1" l="1"/>
  <c r="I31" i="1"/>
  <c r="M31" i="1" s="1"/>
  <c r="M25" i="1"/>
  <c r="M26" i="1"/>
  <c r="M28" i="1"/>
  <c r="M29" i="1"/>
  <c r="M30" i="1"/>
  <c r="M32" i="1"/>
  <c r="M33" i="1"/>
  <c r="M34" i="1"/>
  <c r="M24" i="1"/>
</calcChain>
</file>

<file path=xl/sharedStrings.xml><?xml version="1.0" encoding="utf-8"?>
<sst xmlns="http://schemas.openxmlformats.org/spreadsheetml/2006/main" count="224" uniqueCount="48">
  <si>
    <t>ЗАТВЕРДЖЕНО</t>
  </si>
  <si>
    <t>постановою Кабінету Міністрів України</t>
  </si>
  <si>
    <t>від 02 серпня 1995 року № 597</t>
  </si>
  <si>
    <t>( у редакції постанови Кабінету Міністрів України</t>
  </si>
  <si>
    <t>від 26 липня  2001 року № 883</t>
  </si>
  <si>
    <t>ЗВІТ</t>
  </si>
  <si>
    <t>керівника підприємства про виконання показників ефективності</t>
  </si>
  <si>
    <t>використання державного майна та прибутку , а також майнового стану</t>
  </si>
  <si>
    <t>підприємства</t>
  </si>
  <si>
    <t xml:space="preserve">Керівник підприємства  - Дудка Сергій Миколайович  - начальник </t>
  </si>
  <si>
    <t>Підприємство - Комуналье підприємство " Міськводоканал " Дунаєвецької</t>
  </si>
  <si>
    <t>( прізвище , ім'я , по батькові , посада )</t>
  </si>
  <si>
    <t>( назва , юридична адреса  )</t>
  </si>
  <si>
    <t>міської ради , 32400 Хмельницька обл. м. Дунаївці  вул. Горького  15</t>
  </si>
  <si>
    <t>( назва   )</t>
  </si>
  <si>
    <t>Показники</t>
  </si>
  <si>
    <t>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вим.</t>
  </si>
  <si>
    <t>Передбачено контрактом *</t>
  </si>
  <si>
    <t>Фактичне виконання</t>
  </si>
  <si>
    <t>за кварталами</t>
  </si>
  <si>
    <t>1V</t>
  </si>
  <si>
    <t>Усього на рік</t>
  </si>
  <si>
    <t>Усього  з початку року</t>
  </si>
  <si>
    <t xml:space="preserve">           Орган , що уповноважений управляти відповідним державним майном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міністерство , інший орган виконавчої влади ) і уклав контракт з керівником підприємства  - Дунаєвецька міська рада </t>
  </si>
  <si>
    <t>Керівник підприємсива</t>
  </si>
  <si>
    <t>С.М.Дудка</t>
  </si>
  <si>
    <t>( підпис )</t>
  </si>
  <si>
    <t>( ініціали та прізвище )</t>
  </si>
  <si>
    <t>* Показники майнового стану підприємства , передбачені контрактом , включаються  тільки до графи " Усього на рік "</t>
  </si>
  <si>
    <t>{ Звіт в редакції Постанови КМ № 883 від 26.07.2001 }</t>
  </si>
  <si>
    <t>Залишкова вартість основних засобів</t>
  </si>
  <si>
    <t>тис.грн.</t>
  </si>
  <si>
    <t>Запаси</t>
  </si>
  <si>
    <t>Дебіторська заборгованість</t>
  </si>
  <si>
    <t>Власний капітал</t>
  </si>
  <si>
    <t xml:space="preserve">Інші доходи </t>
  </si>
  <si>
    <t xml:space="preserve">Разом доходу </t>
  </si>
  <si>
    <t>Собівартість реалізованих послуг</t>
  </si>
  <si>
    <t>Дохід (виручка) від реалізації   послуг</t>
  </si>
  <si>
    <t>Прибуток</t>
  </si>
  <si>
    <t>Відрахування частини прибутку до бюджету   Дун. міськ. р. - 5 %</t>
  </si>
  <si>
    <r>
      <t xml:space="preserve">Термін дії контракту  - </t>
    </r>
    <r>
      <rPr>
        <u/>
        <sz val="12"/>
        <color theme="1"/>
        <rFont val="Times New Roman"/>
        <family val="1"/>
        <charset val="204"/>
      </rPr>
      <t>3 04 липня 2018 року по 03 липня 2021 року</t>
    </r>
  </si>
  <si>
    <r>
      <t xml:space="preserve">Звітний період ( квартал , рік ) </t>
    </r>
    <r>
      <rPr>
        <u/>
        <sz val="12"/>
        <color theme="1"/>
        <rFont val="Times New Roman"/>
        <family val="1"/>
        <charset val="204"/>
      </rPr>
      <t>1 квартал 2019 року</t>
    </r>
  </si>
  <si>
    <t>Кредиторська заборгованість</t>
  </si>
  <si>
    <r>
      <t xml:space="preserve">Звітний період ( квартал , рік ) </t>
    </r>
    <r>
      <rPr>
        <u/>
        <sz val="12"/>
        <color theme="1"/>
        <rFont val="Times New Roman"/>
        <family val="1"/>
        <charset val="204"/>
      </rPr>
      <t>2 квартал 2019 року</t>
    </r>
  </si>
  <si>
    <r>
      <t xml:space="preserve">Звітний період ( квартал , рік ) </t>
    </r>
    <r>
      <rPr>
        <u/>
        <sz val="12"/>
        <color theme="1"/>
        <rFont val="Times New Roman"/>
        <family val="1"/>
        <charset val="204"/>
      </rPr>
      <t>3 квартал 2019 року</t>
    </r>
  </si>
  <si>
    <t>Відрахування частини прибутку до бюджету   Дун. міськ. р. - 5 %/10%</t>
  </si>
  <si>
    <r>
      <t xml:space="preserve">Звітний період ( квартал , рік ) </t>
    </r>
    <r>
      <rPr>
        <u/>
        <sz val="12"/>
        <color theme="1"/>
        <rFont val="Times New Roman"/>
        <family val="1"/>
        <charset val="204"/>
      </rPr>
      <t>4 квартал 2019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</si>
</sst>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138" zoomScale="140" zoomScaleNormal="140" workbookViewId="0">
      <selection activeCell="I150" sqref="I150:L150"/>
    </sheetView>
  </sheetViews>
  <sheetFormatPr defaultRowHeight="18.75" x14ac:dyDescent="0.3"/>
  <cols>
    <col min="1" max="22" width="7.28515625" style="1" customWidth="1"/>
    <col min="23" max="16384" width="9.140625" style="1"/>
  </cols>
  <sheetData>
    <row r="1" spans="1:13" s="24" customFormat="1" ht="17.100000000000001" customHeight="1" x14ac:dyDescent="0.2">
      <c r="F1" s="34" t="s">
        <v>0</v>
      </c>
      <c r="G1" s="34"/>
      <c r="H1" s="34"/>
      <c r="I1" s="34"/>
      <c r="J1" s="34"/>
      <c r="K1" s="34"/>
      <c r="L1" s="34"/>
      <c r="M1" s="34"/>
    </row>
    <row r="2" spans="1:13" s="24" customFormat="1" ht="17.100000000000001" customHeight="1" x14ac:dyDescent="0.2">
      <c r="E2" s="34" t="s">
        <v>1</v>
      </c>
      <c r="F2" s="34"/>
      <c r="G2" s="34"/>
      <c r="H2" s="34"/>
      <c r="I2" s="34"/>
      <c r="J2" s="34"/>
      <c r="K2" s="34"/>
      <c r="L2" s="34"/>
      <c r="M2" s="34"/>
    </row>
    <row r="3" spans="1:13" s="24" customFormat="1" ht="17.100000000000001" customHeight="1" x14ac:dyDescent="0.2">
      <c r="E3" s="34" t="s">
        <v>2</v>
      </c>
      <c r="F3" s="34"/>
      <c r="G3" s="34"/>
      <c r="H3" s="34"/>
      <c r="I3" s="34"/>
      <c r="J3" s="34"/>
      <c r="K3" s="34"/>
      <c r="L3" s="34"/>
      <c r="M3" s="34"/>
    </row>
    <row r="4" spans="1:13" s="24" customFormat="1" ht="17.100000000000001" customHeight="1" x14ac:dyDescent="0.2">
      <c r="E4" s="34" t="s">
        <v>3</v>
      </c>
      <c r="F4" s="34"/>
      <c r="G4" s="34"/>
      <c r="H4" s="34"/>
      <c r="I4" s="34"/>
      <c r="J4" s="34"/>
      <c r="K4" s="34"/>
      <c r="L4" s="34"/>
      <c r="M4" s="34"/>
    </row>
    <row r="5" spans="1:13" s="24" customFormat="1" ht="17.100000000000001" customHeight="1" x14ac:dyDescent="0.2">
      <c r="E5" s="34" t="s">
        <v>4</v>
      </c>
      <c r="F5" s="34"/>
      <c r="G5" s="34"/>
      <c r="H5" s="34"/>
      <c r="I5" s="34"/>
      <c r="J5" s="34"/>
      <c r="K5" s="34"/>
      <c r="L5" s="34"/>
      <c r="M5" s="34"/>
    </row>
    <row r="6" spans="1:13" ht="15.95" customHeight="1" x14ac:dyDescent="0.3">
      <c r="A6" s="70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26" customFormat="1" ht="15.95" customHeight="1" x14ac:dyDescent="0.2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26" customFormat="1" ht="15.95" customHeight="1" x14ac:dyDescent="0.2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.95" customHeight="1" x14ac:dyDescent="0.3">
      <c r="A9" s="32" t="s">
        <v>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26" customFormat="1" ht="15.95" customHeight="1" x14ac:dyDescent="0.25">
      <c r="A10" s="65" t="s">
        <v>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95" customHeight="1" x14ac:dyDescent="0.3">
      <c r="A11" s="66" t="s">
        <v>11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s="26" customFormat="1" ht="15.95" customHeight="1" x14ac:dyDescent="0.2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s="26" customFormat="1" ht="15.95" customHeight="1" x14ac:dyDescent="0.25">
      <c r="A13" s="65" t="s">
        <v>13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15.95" customHeight="1" x14ac:dyDescent="0.3">
      <c r="A14" s="66" t="s">
        <v>12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s="26" customFormat="1" ht="15.95" customHeight="1" x14ac:dyDescent="0.25">
      <c r="A15" s="67" t="s">
        <v>23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s="26" customFormat="1" ht="15.95" customHeight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s="26" customFormat="1" ht="15.95" customHeight="1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15.95" customHeight="1" x14ac:dyDescent="0.3">
      <c r="A18" s="66" t="s">
        <v>14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s="26" customFormat="1" ht="15.95" customHeight="1" x14ac:dyDescent="0.25">
      <c r="A19" s="68" t="s">
        <v>41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s="26" customFormat="1" ht="17.100000000000001" customHeight="1" thickBot="1" x14ac:dyDescent="0.3">
      <c r="A20" s="69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s="3" customFormat="1" ht="14.25" customHeight="1" x14ac:dyDescent="0.3">
      <c r="A21" s="46" t="s">
        <v>15</v>
      </c>
      <c r="B21" s="47"/>
      <c r="C21" s="50" t="s">
        <v>16</v>
      </c>
      <c r="D21" s="52" t="s">
        <v>17</v>
      </c>
      <c r="E21" s="53"/>
      <c r="F21" s="53"/>
      <c r="G21" s="53"/>
      <c r="H21" s="54"/>
      <c r="I21" s="52" t="s">
        <v>18</v>
      </c>
      <c r="J21" s="53"/>
      <c r="K21" s="53"/>
      <c r="L21" s="53"/>
      <c r="M21" s="55"/>
    </row>
    <row r="22" spans="1:13" s="3" customFormat="1" ht="21.95" customHeight="1" x14ac:dyDescent="0.3">
      <c r="A22" s="48"/>
      <c r="B22" s="49"/>
      <c r="C22" s="51"/>
      <c r="D22" s="56" t="s">
        <v>19</v>
      </c>
      <c r="E22" s="57"/>
      <c r="F22" s="57"/>
      <c r="G22" s="58"/>
      <c r="H22" s="59" t="s">
        <v>21</v>
      </c>
      <c r="I22" s="56" t="s">
        <v>19</v>
      </c>
      <c r="J22" s="57"/>
      <c r="K22" s="57"/>
      <c r="L22" s="58"/>
      <c r="M22" s="61" t="s">
        <v>22</v>
      </c>
    </row>
    <row r="23" spans="1:13" s="2" customFormat="1" ht="21.95" customHeight="1" thickBot="1" x14ac:dyDescent="0.35">
      <c r="A23" s="48"/>
      <c r="B23" s="49"/>
      <c r="C23" s="51"/>
      <c r="D23" s="5">
        <v>1</v>
      </c>
      <c r="E23" s="5">
        <v>11</v>
      </c>
      <c r="F23" s="5">
        <v>111</v>
      </c>
      <c r="G23" s="5" t="s">
        <v>20</v>
      </c>
      <c r="H23" s="60"/>
      <c r="I23" s="5">
        <v>1</v>
      </c>
      <c r="J23" s="5">
        <v>11</v>
      </c>
      <c r="K23" s="5">
        <v>111</v>
      </c>
      <c r="L23" s="5" t="s">
        <v>20</v>
      </c>
      <c r="M23" s="62"/>
    </row>
    <row r="24" spans="1:13" s="4" customFormat="1" ht="30.75" customHeight="1" x14ac:dyDescent="0.2">
      <c r="A24" s="63" t="s">
        <v>30</v>
      </c>
      <c r="B24" s="64"/>
      <c r="C24" s="6" t="s">
        <v>31</v>
      </c>
      <c r="D24" s="7"/>
      <c r="E24" s="7"/>
      <c r="F24" s="7"/>
      <c r="G24" s="7"/>
      <c r="H24" s="7"/>
      <c r="I24" s="7">
        <v>5740.8</v>
      </c>
      <c r="J24" s="7"/>
      <c r="K24" s="7"/>
      <c r="L24" s="7"/>
      <c r="M24" s="8">
        <f>I24+L24+K24+J24</f>
        <v>5740.8</v>
      </c>
    </row>
    <row r="25" spans="1:13" s="4" customFormat="1" ht="23.1" customHeight="1" x14ac:dyDescent="0.2">
      <c r="A25" s="36" t="s">
        <v>32</v>
      </c>
      <c r="B25" s="37"/>
      <c r="C25" s="9" t="s">
        <v>31</v>
      </c>
      <c r="D25" s="10"/>
      <c r="E25" s="10"/>
      <c r="F25" s="10"/>
      <c r="G25" s="10"/>
      <c r="H25" s="10"/>
      <c r="I25" s="10">
        <v>330.4</v>
      </c>
      <c r="J25" s="10"/>
      <c r="K25" s="10"/>
      <c r="L25" s="10"/>
      <c r="M25" s="11">
        <f t="shared" ref="M25:M34" si="0">I25+L25+K25+J25</f>
        <v>330.4</v>
      </c>
    </row>
    <row r="26" spans="1:13" s="4" customFormat="1" ht="23.1" customHeight="1" x14ac:dyDescent="0.2">
      <c r="A26" s="36" t="s">
        <v>33</v>
      </c>
      <c r="B26" s="37"/>
      <c r="C26" s="9" t="s">
        <v>31</v>
      </c>
      <c r="D26" s="10"/>
      <c r="E26" s="10"/>
      <c r="F26" s="10"/>
      <c r="G26" s="10"/>
      <c r="H26" s="10"/>
      <c r="I26" s="10">
        <v>3293.7</v>
      </c>
      <c r="J26" s="10"/>
      <c r="K26" s="10"/>
      <c r="L26" s="10"/>
      <c r="M26" s="11">
        <f t="shared" si="0"/>
        <v>3293.7</v>
      </c>
    </row>
    <row r="27" spans="1:13" s="4" customFormat="1" ht="23.1" customHeight="1" x14ac:dyDescent="0.2">
      <c r="A27" s="36" t="s">
        <v>43</v>
      </c>
      <c r="B27" s="37"/>
      <c r="C27" s="18" t="s">
        <v>31</v>
      </c>
      <c r="D27" s="19"/>
      <c r="E27" s="19"/>
      <c r="F27" s="19"/>
      <c r="G27" s="19"/>
      <c r="H27" s="19"/>
      <c r="I27" s="19">
        <v>0</v>
      </c>
      <c r="J27" s="19"/>
      <c r="K27" s="19"/>
      <c r="L27" s="19"/>
      <c r="M27" s="11">
        <f t="shared" si="0"/>
        <v>0</v>
      </c>
    </row>
    <row r="28" spans="1:13" s="4" customFormat="1" ht="23.1" customHeight="1" thickBot="1" x14ac:dyDescent="0.25">
      <c r="A28" s="38" t="s">
        <v>34</v>
      </c>
      <c r="B28" s="39"/>
      <c r="C28" s="12" t="s">
        <v>31</v>
      </c>
      <c r="D28" s="13"/>
      <c r="E28" s="13"/>
      <c r="F28" s="13"/>
      <c r="G28" s="13"/>
      <c r="H28" s="13"/>
      <c r="I28" s="13">
        <v>7047.2</v>
      </c>
      <c r="J28" s="13"/>
      <c r="K28" s="13"/>
      <c r="L28" s="13"/>
      <c r="M28" s="14">
        <f t="shared" si="0"/>
        <v>7047.2</v>
      </c>
    </row>
    <row r="29" spans="1:13" s="4" customFormat="1" ht="34.5" customHeight="1" x14ac:dyDescent="0.2">
      <c r="A29" s="40" t="s">
        <v>38</v>
      </c>
      <c r="B29" s="41"/>
      <c r="C29" s="15" t="s">
        <v>31</v>
      </c>
      <c r="D29" s="16"/>
      <c r="E29" s="16"/>
      <c r="F29" s="16"/>
      <c r="G29" s="16"/>
      <c r="H29" s="16"/>
      <c r="I29" s="16">
        <v>2288.8000000000002</v>
      </c>
      <c r="J29" s="16"/>
      <c r="K29" s="16"/>
      <c r="L29" s="16"/>
      <c r="M29" s="17">
        <f t="shared" si="0"/>
        <v>2288.8000000000002</v>
      </c>
    </row>
    <row r="30" spans="1:13" s="4" customFormat="1" ht="23.1" customHeight="1" thickBot="1" x14ac:dyDescent="0.25">
      <c r="A30" s="42" t="s">
        <v>35</v>
      </c>
      <c r="B30" s="43"/>
      <c r="C30" s="18" t="s">
        <v>31</v>
      </c>
      <c r="D30" s="19"/>
      <c r="E30" s="19"/>
      <c r="F30" s="19"/>
      <c r="G30" s="19"/>
      <c r="H30" s="19"/>
      <c r="I30" s="19">
        <v>1329.6</v>
      </c>
      <c r="J30" s="19"/>
      <c r="K30" s="19"/>
      <c r="L30" s="19"/>
      <c r="M30" s="20">
        <f t="shared" si="0"/>
        <v>1329.6</v>
      </c>
    </row>
    <row r="31" spans="1:13" s="4" customFormat="1" ht="23.1" customHeight="1" thickBot="1" x14ac:dyDescent="0.25">
      <c r="A31" s="44" t="s">
        <v>36</v>
      </c>
      <c r="B31" s="45"/>
      <c r="C31" s="21" t="s">
        <v>31</v>
      </c>
      <c r="D31" s="22"/>
      <c r="E31" s="22"/>
      <c r="F31" s="22"/>
      <c r="G31" s="22"/>
      <c r="H31" s="22"/>
      <c r="I31" s="22">
        <f>I29+I30</f>
        <v>3618.4</v>
      </c>
      <c r="J31" s="22"/>
      <c r="K31" s="22"/>
      <c r="L31" s="22"/>
      <c r="M31" s="23">
        <f t="shared" si="0"/>
        <v>3618.4</v>
      </c>
    </row>
    <row r="32" spans="1:13" s="4" customFormat="1" ht="34.5" customHeight="1" x14ac:dyDescent="0.2">
      <c r="A32" s="40" t="s">
        <v>37</v>
      </c>
      <c r="B32" s="41"/>
      <c r="C32" s="15" t="s">
        <v>31</v>
      </c>
      <c r="D32" s="16"/>
      <c r="E32" s="16"/>
      <c r="F32" s="16"/>
      <c r="G32" s="16"/>
      <c r="H32" s="16"/>
      <c r="I32" s="16">
        <v>2908</v>
      </c>
      <c r="J32" s="16"/>
      <c r="K32" s="16"/>
      <c r="L32" s="16"/>
      <c r="M32" s="17">
        <f t="shared" si="0"/>
        <v>2908</v>
      </c>
    </row>
    <row r="33" spans="1:13" s="4" customFormat="1" ht="23.1" customHeight="1" x14ac:dyDescent="0.2">
      <c r="A33" s="36" t="s">
        <v>39</v>
      </c>
      <c r="B33" s="37"/>
      <c r="C33" s="9" t="s">
        <v>31</v>
      </c>
      <c r="D33" s="10"/>
      <c r="E33" s="10"/>
      <c r="F33" s="10"/>
      <c r="G33" s="10"/>
      <c r="H33" s="10"/>
      <c r="I33" s="10">
        <v>710.4</v>
      </c>
      <c r="J33" s="10"/>
      <c r="K33" s="10"/>
      <c r="L33" s="10"/>
      <c r="M33" s="11">
        <f t="shared" si="0"/>
        <v>710.4</v>
      </c>
    </row>
    <row r="34" spans="1:13" s="4" customFormat="1" ht="43.5" customHeight="1" x14ac:dyDescent="0.2">
      <c r="A34" s="30" t="s">
        <v>40</v>
      </c>
      <c r="B34" s="31"/>
      <c r="C34" s="9" t="s">
        <v>31</v>
      </c>
      <c r="D34" s="10"/>
      <c r="E34" s="10"/>
      <c r="F34" s="10"/>
      <c r="G34" s="10"/>
      <c r="H34" s="10"/>
      <c r="I34" s="10">
        <f>I33*5%</f>
        <v>35.520000000000003</v>
      </c>
      <c r="J34" s="10"/>
      <c r="K34" s="10"/>
      <c r="L34" s="10"/>
      <c r="M34" s="11">
        <f t="shared" si="0"/>
        <v>35.520000000000003</v>
      </c>
    </row>
    <row r="35" spans="1:13" s="26" customFormat="1" ht="17.100000000000001" customHeight="1" x14ac:dyDescent="0.25">
      <c r="A35" s="32" t="s">
        <v>24</v>
      </c>
      <c r="B35" s="32"/>
      <c r="C35" s="32"/>
      <c r="D35" s="32"/>
      <c r="E35" s="33"/>
      <c r="F35" s="33"/>
      <c r="G35" s="33"/>
      <c r="H35" s="33"/>
      <c r="I35" s="32" t="s">
        <v>25</v>
      </c>
      <c r="J35" s="32"/>
      <c r="K35" s="32"/>
      <c r="L35" s="32"/>
    </row>
    <row r="36" spans="1:13" s="24" customFormat="1" ht="17.100000000000001" customHeight="1" x14ac:dyDescent="0.2">
      <c r="A36" s="34"/>
      <c r="B36" s="34"/>
      <c r="C36" s="34"/>
      <c r="D36" s="34"/>
      <c r="E36" s="34" t="s">
        <v>26</v>
      </c>
      <c r="F36" s="34"/>
      <c r="G36" s="34"/>
      <c r="H36" s="34"/>
      <c r="I36" s="34" t="s">
        <v>27</v>
      </c>
      <c r="J36" s="34"/>
      <c r="K36" s="34"/>
      <c r="L36" s="34"/>
    </row>
    <row r="37" spans="1:13" ht="17.100000000000001" customHeight="1" x14ac:dyDescent="0.3">
      <c r="A37" s="66" t="s">
        <v>28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17.100000000000001" customHeight="1" x14ac:dyDescent="0.3">
      <c r="A38" s="71" t="s">
        <v>29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s="24" customFormat="1" ht="17.100000000000001" customHeight="1" x14ac:dyDescent="0.2">
      <c r="F39" s="34" t="s">
        <v>0</v>
      </c>
      <c r="G39" s="34"/>
      <c r="H39" s="34"/>
      <c r="I39" s="34"/>
      <c r="J39" s="34"/>
      <c r="K39" s="34"/>
      <c r="L39" s="34"/>
      <c r="M39" s="34"/>
    </row>
    <row r="40" spans="1:13" s="24" customFormat="1" ht="17.100000000000001" customHeight="1" x14ac:dyDescent="0.2">
      <c r="E40" s="34" t="s">
        <v>1</v>
      </c>
      <c r="F40" s="34"/>
      <c r="G40" s="34"/>
      <c r="H40" s="34"/>
      <c r="I40" s="34"/>
      <c r="J40" s="34"/>
      <c r="K40" s="34"/>
      <c r="L40" s="34"/>
      <c r="M40" s="34"/>
    </row>
    <row r="41" spans="1:13" s="24" customFormat="1" ht="17.100000000000001" customHeight="1" x14ac:dyDescent="0.2">
      <c r="E41" s="34" t="s">
        <v>2</v>
      </c>
      <c r="F41" s="34"/>
      <c r="G41" s="34"/>
      <c r="H41" s="34"/>
      <c r="I41" s="34"/>
      <c r="J41" s="34"/>
      <c r="K41" s="34"/>
      <c r="L41" s="34"/>
      <c r="M41" s="34"/>
    </row>
    <row r="42" spans="1:13" s="24" customFormat="1" ht="17.100000000000001" customHeight="1" x14ac:dyDescent="0.2">
      <c r="E42" s="34" t="s">
        <v>3</v>
      </c>
      <c r="F42" s="34"/>
      <c r="G42" s="34"/>
      <c r="H42" s="34"/>
      <c r="I42" s="34"/>
      <c r="J42" s="34"/>
      <c r="K42" s="34"/>
      <c r="L42" s="34"/>
      <c r="M42" s="34"/>
    </row>
    <row r="43" spans="1:13" s="24" customFormat="1" ht="17.100000000000001" customHeight="1" x14ac:dyDescent="0.2">
      <c r="E43" s="34" t="s">
        <v>4</v>
      </c>
      <c r="F43" s="34"/>
      <c r="G43" s="34"/>
      <c r="H43" s="34"/>
      <c r="I43" s="34"/>
      <c r="J43" s="34"/>
      <c r="K43" s="34"/>
      <c r="L43" s="34"/>
      <c r="M43" s="34"/>
    </row>
    <row r="44" spans="1:13" ht="15.95" customHeight="1" x14ac:dyDescent="0.3">
      <c r="A44" s="70" t="s">
        <v>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s="26" customFormat="1" ht="15.95" customHeight="1" x14ac:dyDescent="0.25">
      <c r="A45" s="32" t="s">
        <v>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s="26" customFormat="1" ht="15.95" customHeight="1" x14ac:dyDescent="0.25">
      <c r="A46" s="32" t="s">
        <v>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.95" customHeight="1" x14ac:dyDescent="0.3">
      <c r="A47" s="32" t="s">
        <v>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s="26" customFormat="1" ht="15.95" customHeight="1" x14ac:dyDescent="0.25">
      <c r="A48" s="65" t="s">
        <v>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ht="15.95" customHeight="1" x14ac:dyDescent="0.3">
      <c r="A49" s="66" t="s">
        <v>11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s="26" customFormat="1" ht="15.95" customHeight="1" x14ac:dyDescent="0.25">
      <c r="A50" s="65" t="s">
        <v>10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s="26" customFormat="1" ht="15.95" customHeight="1" x14ac:dyDescent="0.25">
      <c r="A51" s="65" t="s">
        <v>13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5.95" customHeight="1" x14ac:dyDescent="0.3">
      <c r="A52" s="66" t="s">
        <v>12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s="26" customFormat="1" ht="15.95" customHeight="1" x14ac:dyDescent="0.25">
      <c r="A53" s="67" t="s">
        <v>23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s="26" customFormat="1" ht="15.9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s="26" customFormat="1" ht="15.9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15.95" customHeight="1" x14ac:dyDescent="0.3">
      <c r="A56" s="66" t="s">
        <v>14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1:13" s="26" customFormat="1" ht="15.95" customHeight="1" x14ac:dyDescent="0.25">
      <c r="A57" s="68" t="s">
        <v>41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s="26" customFormat="1" ht="17.100000000000001" customHeight="1" thickBot="1" x14ac:dyDescent="0.3">
      <c r="A58" s="69" t="s">
        <v>44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 s="3" customFormat="1" ht="14.25" customHeight="1" x14ac:dyDescent="0.3">
      <c r="A59" s="46" t="s">
        <v>15</v>
      </c>
      <c r="B59" s="47"/>
      <c r="C59" s="50" t="s">
        <v>16</v>
      </c>
      <c r="D59" s="52" t="s">
        <v>17</v>
      </c>
      <c r="E59" s="53"/>
      <c r="F59" s="53"/>
      <c r="G59" s="53"/>
      <c r="H59" s="54"/>
      <c r="I59" s="52" t="s">
        <v>18</v>
      </c>
      <c r="J59" s="53"/>
      <c r="K59" s="53"/>
      <c r="L59" s="53"/>
      <c r="M59" s="55"/>
    </row>
    <row r="60" spans="1:13" s="3" customFormat="1" ht="21.95" customHeight="1" x14ac:dyDescent="0.3">
      <c r="A60" s="48"/>
      <c r="B60" s="49"/>
      <c r="C60" s="51"/>
      <c r="D60" s="56" t="s">
        <v>19</v>
      </c>
      <c r="E60" s="57"/>
      <c r="F60" s="57"/>
      <c r="G60" s="58"/>
      <c r="H60" s="59" t="s">
        <v>21</v>
      </c>
      <c r="I60" s="56" t="s">
        <v>19</v>
      </c>
      <c r="J60" s="57"/>
      <c r="K60" s="57"/>
      <c r="L60" s="58"/>
      <c r="M60" s="61" t="s">
        <v>22</v>
      </c>
    </row>
    <row r="61" spans="1:13" s="25" customFormat="1" ht="21.95" customHeight="1" thickBot="1" x14ac:dyDescent="0.35">
      <c r="A61" s="48"/>
      <c r="B61" s="49"/>
      <c r="C61" s="51"/>
      <c r="D61" s="5">
        <v>1</v>
      </c>
      <c r="E61" s="5">
        <v>11</v>
      </c>
      <c r="F61" s="5">
        <v>111</v>
      </c>
      <c r="G61" s="5" t="s">
        <v>20</v>
      </c>
      <c r="H61" s="60"/>
      <c r="I61" s="5">
        <v>1</v>
      </c>
      <c r="J61" s="5">
        <v>11</v>
      </c>
      <c r="K61" s="5">
        <v>111</v>
      </c>
      <c r="L61" s="5" t="s">
        <v>20</v>
      </c>
      <c r="M61" s="62"/>
    </row>
    <row r="62" spans="1:13" s="4" customFormat="1" ht="30.75" customHeight="1" x14ac:dyDescent="0.2">
      <c r="A62" s="63" t="s">
        <v>30</v>
      </c>
      <c r="B62" s="64"/>
      <c r="C62" s="6" t="s">
        <v>31</v>
      </c>
      <c r="D62" s="7"/>
      <c r="E62" s="7"/>
      <c r="F62" s="7"/>
      <c r="G62" s="7"/>
      <c r="H62" s="7"/>
      <c r="I62" s="7">
        <v>5740.8</v>
      </c>
      <c r="J62" s="7">
        <v>5575.8</v>
      </c>
      <c r="K62" s="7"/>
      <c r="L62" s="7"/>
      <c r="M62" s="8"/>
    </row>
    <row r="63" spans="1:13" s="4" customFormat="1" ht="23.1" customHeight="1" x14ac:dyDescent="0.2">
      <c r="A63" s="36" t="s">
        <v>32</v>
      </c>
      <c r="B63" s="37"/>
      <c r="C63" s="9" t="s">
        <v>31</v>
      </c>
      <c r="D63" s="10"/>
      <c r="E63" s="10"/>
      <c r="F63" s="10"/>
      <c r="G63" s="10"/>
      <c r="H63" s="10"/>
      <c r="I63" s="10">
        <v>330.4</v>
      </c>
      <c r="J63" s="10">
        <v>312.8</v>
      </c>
      <c r="K63" s="10"/>
      <c r="L63" s="10"/>
      <c r="M63" s="11"/>
    </row>
    <row r="64" spans="1:13" s="4" customFormat="1" ht="23.1" customHeight="1" x14ac:dyDescent="0.2">
      <c r="A64" s="36" t="s">
        <v>33</v>
      </c>
      <c r="B64" s="37"/>
      <c r="C64" s="9" t="s">
        <v>31</v>
      </c>
      <c r="D64" s="10"/>
      <c r="E64" s="10"/>
      <c r="F64" s="10"/>
      <c r="G64" s="10"/>
      <c r="H64" s="10"/>
      <c r="I64" s="10">
        <v>3293.7</v>
      </c>
      <c r="J64" s="10">
        <v>3521.5</v>
      </c>
      <c r="K64" s="10"/>
      <c r="L64" s="10"/>
      <c r="M64" s="11"/>
    </row>
    <row r="65" spans="1:14" s="4" customFormat="1" ht="23.1" customHeight="1" x14ac:dyDescent="0.2">
      <c r="A65" s="36" t="s">
        <v>43</v>
      </c>
      <c r="B65" s="37"/>
      <c r="C65" s="18" t="s">
        <v>31</v>
      </c>
      <c r="D65" s="19"/>
      <c r="E65" s="19"/>
      <c r="F65" s="19"/>
      <c r="G65" s="19"/>
      <c r="H65" s="19"/>
      <c r="I65" s="19">
        <v>0</v>
      </c>
      <c r="J65" s="19">
        <v>1359.7</v>
      </c>
      <c r="K65" s="19"/>
      <c r="L65" s="19"/>
      <c r="M65" s="11"/>
    </row>
    <row r="66" spans="1:14" s="4" customFormat="1" ht="23.1" customHeight="1" thickBot="1" x14ac:dyDescent="0.25">
      <c r="A66" s="38" t="s">
        <v>34</v>
      </c>
      <c r="B66" s="39"/>
      <c r="C66" s="12" t="s">
        <v>31</v>
      </c>
      <c r="D66" s="13"/>
      <c r="E66" s="13"/>
      <c r="F66" s="13"/>
      <c r="G66" s="13"/>
      <c r="H66" s="13"/>
      <c r="I66" s="13">
        <v>7047.2</v>
      </c>
      <c r="J66" s="13">
        <v>7047.2</v>
      </c>
      <c r="K66" s="13"/>
      <c r="L66" s="13"/>
      <c r="M66" s="14"/>
    </row>
    <row r="67" spans="1:14" s="4" customFormat="1" ht="34.5" customHeight="1" x14ac:dyDescent="0.2">
      <c r="A67" s="40" t="s">
        <v>38</v>
      </c>
      <c r="B67" s="41"/>
      <c r="C67" s="15" t="s">
        <v>31</v>
      </c>
      <c r="D67" s="16"/>
      <c r="E67" s="16"/>
      <c r="F67" s="16"/>
      <c r="G67" s="16"/>
      <c r="H67" s="16"/>
      <c r="I67" s="16">
        <v>2288.8000000000002</v>
      </c>
      <c r="J67" s="16">
        <v>2193.9</v>
      </c>
      <c r="K67" s="16"/>
      <c r="L67" s="16"/>
      <c r="M67" s="17">
        <f t="shared" ref="M67:M72" si="1">I67+L67+K67+J67</f>
        <v>4482.7000000000007</v>
      </c>
    </row>
    <row r="68" spans="1:14" s="4" customFormat="1" ht="23.1" customHeight="1" thickBot="1" x14ac:dyDescent="0.25">
      <c r="A68" s="42" t="s">
        <v>35</v>
      </c>
      <c r="B68" s="43"/>
      <c r="C68" s="18" t="s">
        <v>31</v>
      </c>
      <c r="D68" s="19"/>
      <c r="E68" s="19"/>
      <c r="F68" s="19"/>
      <c r="G68" s="19"/>
      <c r="H68" s="19"/>
      <c r="I68" s="19">
        <v>1329.6</v>
      </c>
      <c r="J68" s="19">
        <v>538.79999999999995</v>
      </c>
      <c r="K68" s="19"/>
      <c r="L68" s="19"/>
      <c r="M68" s="20">
        <f t="shared" si="1"/>
        <v>1868.3999999999999</v>
      </c>
      <c r="N68" s="28"/>
    </row>
    <row r="69" spans="1:14" s="4" customFormat="1" ht="23.1" customHeight="1" thickBot="1" x14ac:dyDescent="0.25">
      <c r="A69" s="44" t="s">
        <v>36</v>
      </c>
      <c r="B69" s="45"/>
      <c r="C69" s="21" t="s">
        <v>31</v>
      </c>
      <c r="D69" s="22"/>
      <c r="E69" s="22"/>
      <c r="F69" s="22"/>
      <c r="G69" s="22"/>
      <c r="H69" s="22"/>
      <c r="I69" s="22">
        <f>I67+I68</f>
        <v>3618.4</v>
      </c>
      <c r="J69" s="22">
        <f>J67+J68</f>
        <v>2732.7</v>
      </c>
      <c r="K69" s="22"/>
      <c r="L69" s="22"/>
      <c r="M69" s="23">
        <f t="shared" si="1"/>
        <v>6351.1</v>
      </c>
    </row>
    <row r="70" spans="1:14" s="4" customFormat="1" ht="34.5" customHeight="1" x14ac:dyDescent="0.2">
      <c r="A70" s="40" t="s">
        <v>37</v>
      </c>
      <c r="B70" s="41"/>
      <c r="C70" s="15" t="s">
        <v>31</v>
      </c>
      <c r="D70" s="16"/>
      <c r="E70" s="16"/>
      <c r="F70" s="16"/>
      <c r="G70" s="16"/>
      <c r="H70" s="16"/>
      <c r="I70" s="16">
        <v>2908</v>
      </c>
      <c r="J70" s="16">
        <v>3364.3</v>
      </c>
      <c r="K70" s="16"/>
      <c r="L70" s="16"/>
      <c r="M70" s="17">
        <f t="shared" si="1"/>
        <v>6272.3</v>
      </c>
      <c r="N70" s="28"/>
    </row>
    <row r="71" spans="1:14" s="4" customFormat="1" ht="23.1" customHeight="1" x14ac:dyDescent="0.2">
      <c r="A71" s="36" t="s">
        <v>39</v>
      </c>
      <c r="B71" s="37"/>
      <c r="C71" s="9" t="s">
        <v>31</v>
      </c>
      <c r="D71" s="10"/>
      <c r="E71" s="10"/>
      <c r="F71" s="10"/>
      <c r="G71" s="10"/>
      <c r="H71" s="10"/>
      <c r="I71" s="10">
        <v>710.4</v>
      </c>
      <c r="J71" s="10">
        <v>-631.6</v>
      </c>
      <c r="K71" s="10"/>
      <c r="L71" s="10"/>
      <c r="M71" s="11">
        <f t="shared" si="1"/>
        <v>78.799999999999955</v>
      </c>
      <c r="N71" s="28"/>
    </row>
    <row r="72" spans="1:14" s="4" customFormat="1" ht="43.5" customHeight="1" x14ac:dyDescent="0.2">
      <c r="A72" s="30" t="s">
        <v>40</v>
      </c>
      <c r="B72" s="31"/>
      <c r="C72" s="9" t="s">
        <v>31</v>
      </c>
      <c r="D72" s="10"/>
      <c r="E72" s="10"/>
      <c r="F72" s="10"/>
      <c r="G72" s="10"/>
      <c r="H72" s="10"/>
      <c r="I72" s="10">
        <f>I71*5%</f>
        <v>35.520000000000003</v>
      </c>
      <c r="J72" s="10">
        <f>J71*5%</f>
        <v>-31.580000000000002</v>
      </c>
      <c r="K72" s="10"/>
      <c r="L72" s="10"/>
      <c r="M72" s="11">
        <f t="shared" si="1"/>
        <v>3.9400000000000013</v>
      </c>
    </row>
    <row r="73" spans="1:14" s="26" customFormat="1" ht="17.100000000000001" customHeight="1" x14ac:dyDescent="0.25">
      <c r="A73" s="32" t="s">
        <v>24</v>
      </c>
      <c r="B73" s="32"/>
      <c r="C73" s="32"/>
      <c r="D73" s="32"/>
      <c r="E73" s="33"/>
      <c r="F73" s="33"/>
      <c r="G73" s="33"/>
      <c r="H73" s="33"/>
      <c r="I73" s="32" t="s">
        <v>25</v>
      </c>
      <c r="J73" s="32"/>
      <c r="K73" s="32"/>
      <c r="L73" s="32"/>
    </row>
    <row r="74" spans="1:14" s="24" customFormat="1" ht="17.100000000000001" customHeight="1" x14ac:dyDescent="0.2">
      <c r="A74" s="34"/>
      <c r="B74" s="34"/>
      <c r="C74" s="34"/>
      <c r="D74" s="34"/>
      <c r="E74" s="34" t="s">
        <v>26</v>
      </c>
      <c r="F74" s="34"/>
      <c r="G74" s="34"/>
      <c r="H74" s="34"/>
      <c r="I74" s="34" t="s">
        <v>27</v>
      </c>
      <c r="J74" s="34"/>
      <c r="K74" s="34"/>
      <c r="L74" s="34"/>
    </row>
    <row r="75" spans="1:14" ht="17.100000000000001" customHeight="1" x14ac:dyDescent="0.3">
      <c r="A75" s="34" t="s">
        <v>28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4" ht="17.100000000000001" customHeight="1" x14ac:dyDescent="0.3">
      <c r="A76" s="35" t="s">
        <v>29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4" s="24" customFormat="1" ht="17.100000000000001" customHeight="1" x14ac:dyDescent="0.2">
      <c r="F77" s="34" t="s">
        <v>0</v>
      </c>
      <c r="G77" s="34"/>
      <c r="H77" s="34"/>
      <c r="I77" s="34"/>
      <c r="J77" s="34"/>
      <c r="K77" s="34"/>
      <c r="L77" s="34"/>
      <c r="M77" s="34"/>
    </row>
    <row r="78" spans="1:14" s="24" customFormat="1" ht="17.100000000000001" customHeight="1" x14ac:dyDescent="0.2">
      <c r="E78" s="34" t="s">
        <v>1</v>
      </c>
      <c r="F78" s="34"/>
      <c r="G78" s="34"/>
      <c r="H78" s="34"/>
      <c r="I78" s="34"/>
      <c r="J78" s="34"/>
      <c r="K78" s="34"/>
      <c r="L78" s="34"/>
      <c r="M78" s="34"/>
    </row>
    <row r="79" spans="1:14" s="24" customFormat="1" ht="17.100000000000001" customHeight="1" x14ac:dyDescent="0.2">
      <c r="E79" s="34" t="s">
        <v>2</v>
      </c>
      <c r="F79" s="34"/>
      <c r="G79" s="34"/>
      <c r="H79" s="34"/>
      <c r="I79" s="34"/>
      <c r="J79" s="34"/>
      <c r="K79" s="34"/>
      <c r="L79" s="34"/>
      <c r="M79" s="34"/>
    </row>
    <row r="80" spans="1:14" s="24" customFormat="1" ht="17.100000000000001" customHeight="1" x14ac:dyDescent="0.2">
      <c r="E80" s="34" t="s">
        <v>3</v>
      </c>
      <c r="F80" s="34"/>
      <c r="G80" s="34"/>
      <c r="H80" s="34"/>
      <c r="I80" s="34"/>
      <c r="J80" s="34"/>
      <c r="K80" s="34"/>
      <c r="L80" s="34"/>
      <c r="M80" s="34"/>
    </row>
    <row r="81" spans="1:13" s="24" customFormat="1" ht="17.100000000000001" customHeight="1" x14ac:dyDescent="0.2">
      <c r="E81" s="34" t="s">
        <v>4</v>
      </c>
      <c r="F81" s="34"/>
      <c r="G81" s="34"/>
      <c r="H81" s="34"/>
      <c r="I81" s="34"/>
      <c r="J81" s="34"/>
      <c r="K81" s="34"/>
      <c r="L81" s="34"/>
      <c r="M81" s="34"/>
    </row>
    <row r="82" spans="1:13" ht="15.95" customHeight="1" x14ac:dyDescent="0.3">
      <c r="A82" s="70" t="s">
        <v>5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1:13" s="26" customFormat="1" ht="15.95" customHeight="1" x14ac:dyDescent="0.25">
      <c r="A83" s="32" t="s">
        <v>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s="26" customFormat="1" ht="15.95" customHeight="1" x14ac:dyDescent="0.25">
      <c r="A84" s="32" t="s">
        <v>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.95" customHeight="1" x14ac:dyDescent="0.3">
      <c r="A85" s="32" t="s">
        <v>8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s="26" customFormat="1" ht="15.95" customHeight="1" x14ac:dyDescent="0.25">
      <c r="A86" s="65" t="s">
        <v>9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</row>
    <row r="87" spans="1:13" ht="15.95" customHeight="1" x14ac:dyDescent="0.3">
      <c r="A87" s="66" t="s">
        <v>11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s="26" customFormat="1" ht="15.95" customHeight="1" x14ac:dyDescent="0.25">
      <c r="A88" s="65" t="s">
        <v>10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</row>
    <row r="89" spans="1:13" s="26" customFormat="1" ht="15.95" customHeight="1" x14ac:dyDescent="0.25">
      <c r="A89" s="65" t="s">
        <v>13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</row>
    <row r="90" spans="1:13" ht="15.95" customHeight="1" x14ac:dyDescent="0.3">
      <c r="A90" s="66" t="s">
        <v>12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s="26" customFormat="1" ht="15.95" customHeight="1" x14ac:dyDescent="0.25">
      <c r="A91" s="67" t="s">
        <v>23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s="26" customFormat="1" ht="15.95" customHeight="1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s="26" customFormat="1" ht="15.95" customHeight="1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ht="15.95" customHeight="1" x14ac:dyDescent="0.3">
      <c r="A94" s="66" t="s">
        <v>14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s="26" customFormat="1" ht="15.95" customHeight="1" x14ac:dyDescent="0.25">
      <c r="A95" s="68" t="s">
        <v>41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1:13" s="26" customFormat="1" ht="17.100000000000001" customHeight="1" thickBot="1" x14ac:dyDescent="0.3">
      <c r="A96" s="69" t="s">
        <v>45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1:14" s="3" customFormat="1" ht="14.25" customHeight="1" x14ac:dyDescent="0.3">
      <c r="A97" s="46" t="s">
        <v>15</v>
      </c>
      <c r="B97" s="47"/>
      <c r="C97" s="50" t="s">
        <v>16</v>
      </c>
      <c r="D97" s="52" t="s">
        <v>17</v>
      </c>
      <c r="E97" s="53"/>
      <c r="F97" s="53"/>
      <c r="G97" s="53"/>
      <c r="H97" s="54"/>
      <c r="I97" s="52" t="s">
        <v>18</v>
      </c>
      <c r="J97" s="53"/>
      <c r="K97" s="53"/>
      <c r="L97" s="53"/>
      <c r="M97" s="55"/>
    </row>
    <row r="98" spans="1:14" s="3" customFormat="1" ht="21.95" customHeight="1" x14ac:dyDescent="0.3">
      <c r="A98" s="48"/>
      <c r="B98" s="49"/>
      <c r="C98" s="51"/>
      <c r="D98" s="56" t="s">
        <v>19</v>
      </c>
      <c r="E98" s="57"/>
      <c r="F98" s="57"/>
      <c r="G98" s="58"/>
      <c r="H98" s="59" t="s">
        <v>21</v>
      </c>
      <c r="I98" s="56" t="s">
        <v>19</v>
      </c>
      <c r="J98" s="57"/>
      <c r="K98" s="57"/>
      <c r="L98" s="58"/>
      <c r="M98" s="61" t="s">
        <v>22</v>
      </c>
    </row>
    <row r="99" spans="1:14" s="27" customFormat="1" ht="21.95" customHeight="1" thickBot="1" x14ac:dyDescent="0.35">
      <c r="A99" s="48"/>
      <c r="B99" s="49"/>
      <c r="C99" s="51"/>
      <c r="D99" s="5">
        <v>1</v>
      </c>
      <c r="E99" s="5">
        <v>11</v>
      </c>
      <c r="F99" s="5">
        <v>111</v>
      </c>
      <c r="G99" s="5" t="s">
        <v>20</v>
      </c>
      <c r="H99" s="60"/>
      <c r="I99" s="5">
        <v>1</v>
      </c>
      <c r="J99" s="5">
        <v>11</v>
      </c>
      <c r="K99" s="5">
        <v>111</v>
      </c>
      <c r="L99" s="5" t="s">
        <v>20</v>
      </c>
      <c r="M99" s="62"/>
    </row>
    <row r="100" spans="1:14" s="4" customFormat="1" ht="30.75" customHeight="1" thickBot="1" x14ac:dyDescent="0.25">
      <c r="A100" s="63" t="s">
        <v>30</v>
      </c>
      <c r="B100" s="64"/>
      <c r="C100" s="6" t="s">
        <v>31</v>
      </c>
      <c r="D100" s="7"/>
      <c r="E100" s="7"/>
      <c r="F100" s="7"/>
      <c r="G100" s="7"/>
      <c r="H100" s="7"/>
      <c r="I100" s="7">
        <v>5740.8</v>
      </c>
      <c r="J100" s="7">
        <v>5575.8</v>
      </c>
      <c r="K100" s="7">
        <v>5505.7</v>
      </c>
      <c r="L100" s="7"/>
      <c r="M100" s="8">
        <f>K100</f>
        <v>5505.7</v>
      </c>
    </row>
    <row r="101" spans="1:14" s="4" customFormat="1" ht="23.1" customHeight="1" thickBot="1" x14ac:dyDescent="0.25">
      <c r="A101" s="36" t="s">
        <v>32</v>
      </c>
      <c r="B101" s="37"/>
      <c r="C101" s="9" t="s">
        <v>31</v>
      </c>
      <c r="D101" s="10"/>
      <c r="E101" s="10"/>
      <c r="F101" s="10"/>
      <c r="G101" s="10"/>
      <c r="H101" s="10"/>
      <c r="I101" s="10">
        <v>330.4</v>
      </c>
      <c r="J101" s="10">
        <v>312.8</v>
      </c>
      <c r="K101" s="10">
        <v>386.6</v>
      </c>
      <c r="L101" s="10"/>
      <c r="M101" s="8">
        <f t="shared" ref="M101:M104" si="2">K101</f>
        <v>386.6</v>
      </c>
    </row>
    <row r="102" spans="1:14" s="4" customFormat="1" ht="23.1" customHeight="1" thickBot="1" x14ac:dyDescent="0.25">
      <c r="A102" s="36" t="s">
        <v>33</v>
      </c>
      <c r="B102" s="37"/>
      <c r="C102" s="9" t="s">
        <v>31</v>
      </c>
      <c r="D102" s="10"/>
      <c r="E102" s="10"/>
      <c r="F102" s="10"/>
      <c r="G102" s="10"/>
      <c r="H102" s="10"/>
      <c r="I102" s="10">
        <v>3293.7</v>
      </c>
      <c r="J102" s="10">
        <v>3521.5</v>
      </c>
      <c r="K102" s="10">
        <v>1319.3</v>
      </c>
      <c r="L102" s="10"/>
      <c r="M102" s="8">
        <f t="shared" si="2"/>
        <v>1319.3</v>
      </c>
    </row>
    <row r="103" spans="1:14" s="4" customFormat="1" ht="23.1" customHeight="1" thickBot="1" x14ac:dyDescent="0.25">
      <c r="A103" s="36" t="s">
        <v>43</v>
      </c>
      <c r="B103" s="37"/>
      <c r="C103" s="18" t="s">
        <v>31</v>
      </c>
      <c r="D103" s="19"/>
      <c r="E103" s="19"/>
      <c r="F103" s="19"/>
      <c r="G103" s="19"/>
      <c r="H103" s="19"/>
      <c r="I103" s="19">
        <v>0</v>
      </c>
      <c r="J103" s="19">
        <v>1359.7</v>
      </c>
      <c r="K103" s="19">
        <v>1232.3</v>
      </c>
      <c r="L103" s="19"/>
      <c r="M103" s="8">
        <f t="shared" si="2"/>
        <v>1232.3</v>
      </c>
    </row>
    <row r="104" spans="1:14" s="4" customFormat="1" ht="23.1" customHeight="1" thickBot="1" x14ac:dyDescent="0.25">
      <c r="A104" s="38" t="s">
        <v>34</v>
      </c>
      <c r="B104" s="39"/>
      <c r="C104" s="12" t="s">
        <v>31</v>
      </c>
      <c r="D104" s="13"/>
      <c r="E104" s="13"/>
      <c r="F104" s="13"/>
      <c r="G104" s="13"/>
      <c r="H104" s="13"/>
      <c r="I104" s="13">
        <v>7047.2</v>
      </c>
      <c r="J104" s="13">
        <v>7047.2</v>
      </c>
      <c r="K104" s="13">
        <v>7047.2</v>
      </c>
      <c r="L104" s="13"/>
      <c r="M104" s="8">
        <f t="shared" si="2"/>
        <v>7047.2</v>
      </c>
    </row>
    <row r="105" spans="1:14" s="4" customFormat="1" ht="34.5" customHeight="1" x14ac:dyDescent="0.2">
      <c r="A105" s="40" t="s">
        <v>38</v>
      </c>
      <c r="B105" s="41"/>
      <c r="C105" s="15" t="s">
        <v>31</v>
      </c>
      <c r="D105" s="16"/>
      <c r="E105" s="16"/>
      <c r="F105" s="16"/>
      <c r="G105" s="16"/>
      <c r="H105" s="16"/>
      <c r="I105" s="16">
        <v>2288.8000000000002</v>
      </c>
      <c r="J105" s="16">
        <v>2193.9</v>
      </c>
      <c r="K105" s="16">
        <v>2921.2</v>
      </c>
      <c r="L105" s="16"/>
      <c r="M105" s="17">
        <f t="shared" ref="M105:M110" si="3">I105+L105+K105+J105</f>
        <v>7403.9</v>
      </c>
    </row>
    <row r="106" spans="1:14" s="4" customFormat="1" ht="23.1" customHeight="1" thickBot="1" x14ac:dyDescent="0.25">
      <c r="A106" s="42" t="s">
        <v>35</v>
      </c>
      <c r="B106" s="43"/>
      <c r="C106" s="18" t="s">
        <v>31</v>
      </c>
      <c r="D106" s="19"/>
      <c r="E106" s="19"/>
      <c r="F106" s="19"/>
      <c r="G106" s="19"/>
      <c r="H106" s="19"/>
      <c r="I106" s="19">
        <v>1329.6</v>
      </c>
      <c r="J106" s="19">
        <v>538.79999999999995</v>
      </c>
      <c r="K106" s="19">
        <v>1247.2</v>
      </c>
      <c r="L106" s="19"/>
      <c r="M106" s="20">
        <f t="shared" si="3"/>
        <v>3115.6000000000004</v>
      </c>
      <c r="N106" s="28"/>
    </row>
    <row r="107" spans="1:14" s="4" customFormat="1" ht="23.1" customHeight="1" thickBot="1" x14ac:dyDescent="0.25">
      <c r="A107" s="44" t="s">
        <v>36</v>
      </c>
      <c r="B107" s="45"/>
      <c r="C107" s="21" t="s">
        <v>31</v>
      </c>
      <c r="D107" s="22"/>
      <c r="E107" s="22"/>
      <c r="F107" s="22"/>
      <c r="G107" s="22"/>
      <c r="H107" s="22"/>
      <c r="I107" s="22">
        <f>I105+I106</f>
        <v>3618.4</v>
      </c>
      <c r="J107" s="22">
        <f>J105+J106</f>
        <v>2732.7</v>
      </c>
      <c r="K107" s="22">
        <f>K106+K105</f>
        <v>4168.3999999999996</v>
      </c>
      <c r="L107" s="22"/>
      <c r="M107" s="23">
        <f t="shared" si="3"/>
        <v>10519.5</v>
      </c>
    </row>
    <row r="108" spans="1:14" s="4" customFormat="1" ht="34.5" customHeight="1" x14ac:dyDescent="0.2">
      <c r="A108" s="40" t="s">
        <v>37</v>
      </c>
      <c r="B108" s="41"/>
      <c r="C108" s="15" t="s">
        <v>31</v>
      </c>
      <c r="D108" s="16"/>
      <c r="E108" s="16"/>
      <c r="F108" s="16"/>
      <c r="G108" s="16"/>
      <c r="H108" s="16"/>
      <c r="I108" s="16">
        <v>2908</v>
      </c>
      <c r="J108" s="16">
        <v>3364.3</v>
      </c>
      <c r="K108" s="16">
        <v>4243.6000000000004</v>
      </c>
      <c r="L108" s="16"/>
      <c r="M108" s="17">
        <f t="shared" si="3"/>
        <v>10515.900000000001</v>
      </c>
      <c r="N108" s="28"/>
    </row>
    <row r="109" spans="1:14" s="4" customFormat="1" ht="23.1" customHeight="1" x14ac:dyDescent="0.2">
      <c r="A109" s="36" t="s">
        <v>39</v>
      </c>
      <c r="B109" s="37"/>
      <c r="C109" s="9" t="s">
        <v>31</v>
      </c>
      <c r="D109" s="10"/>
      <c r="E109" s="10"/>
      <c r="F109" s="10"/>
      <c r="G109" s="10"/>
      <c r="H109" s="10"/>
      <c r="I109" s="10">
        <v>710.4</v>
      </c>
      <c r="J109" s="10">
        <v>-631.6</v>
      </c>
      <c r="K109" s="10">
        <f>K107-K108</f>
        <v>-75.200000000000728</v>
      </c>
      <c r="L109" s="10"/>
      <c r="M109" s="11">
        <f t="shared" si="3"/>
        <v>3.5999999999992269</v>
      </c>
      <c r="N109" s="28"/>
    </row>
    <row r="110" spans="1:14" s="4" customFormat="1" ht="43.5" customHeight="1" x14ac:dyDescent="0.2">
      <c r="A110" s="30" t="s">
        <v>46</v>
      </c>
      <c r="B110" s="31"/>
      <c r="C110" s="9" t="s">
        <v>31</v>
      </c>
      <c r="D110" s="10"/>
      <c r="E110" s="10"/>
      <c r="F110" s="10"/>
      <c r="G110" s="10"/>
      <c r="H110" s="10"/>
      <c r="I110" s="10">
        <f>I109*5%</f>
        <v>35.520000000000003</v>
      </c>
      <c r="J110" s="10">
        <f>J109*5%</f>
        <v>-31.580000000000002</v>
      </c>
      <c r="K110" s="10">
        <f>K109*10%</f>
        <v>-7.5200000000000733</v>
      </c>
      <c r="L110" s="10"/>
      <c r="M110" s="11">
        <f t="shared" si="3"/>
        <v>-3.5800000000000729</v>
      </c>
    </row>
    <row r="111" spans="1:14" s="26" customFormat="1" ht="17.100000000000001" customHeight="1" x14ac:dyDescent="0.25">
      <c r="A111" s="32" t="s">
        <v>24</v>
      </c>
      <c r="B111" s="32"/>
      <c r="C111" s="32"/>
      <c r="D111" s="32"/>
      <c r="E111" s="33"/>
      <c r="F111" s="33"/>
      <c r="G111" s="33"/>
      <c r="H111" s="33"/>
      <c r="I111" s="32" t="s">
        <v>25</v>
      </c>
      <c r="J111" s="32"/>
      <c r="K111" s="32"/>
      <c r="L111" s="32"/>
    </row>
    <row r="112" spans="1:14" s="24" customFormat="1" ht="17.100000000000001" customHeight="1" x14ac:dyDescent="0.2">
      <c r="A112" s="34"/>
      <c r="B112" s="34"/>
      <c r="C112" s="34"/>
      <c r="D112" s="34"/>
      <c r="E112" s="34" t="s">
        <v>26</v>
      </c>
      <c r="F112" s="34"/>
      <c r="G112" s="34"/>
      <c r="H112" s="34"/>
      <c r="I112" s="34" t="s">
        <v>27</v>
      </c>
      <c r="J112" s="34"/>
      <c r="K112" s="34"/>
      <c r="L112" s="34"/>
    </row>
    <row r="113" spans="1:13" ht="17.100000000000001" customHeight="1" x14ac:dyDescent="0.3">
      <c r="A113" s="34" t="s">
        <v>28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7.100000000000001" customHeight="1" x14ac:dyDescent="0.3">
      <c r="A114" s="35" t="s">
        <v>29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s="24" customFormat="1" ht="17.100000000000001" customHeight="1" x14ac:dyDescent="0.2">
      <c r="F115" s="34" t="s">
        <v>0</v>
      </c>
      <c r="G115" s="34"/>
      <c r="H115" s="34"/>
      <c r="I115" s="34"/>
      <c r="J115" s="34"/>
      <c r="K115" s="34"/>
      <c r="L115" s="34"/>
      <c r="M115" s="34"/>
    </row>
    <row r="116" spans="1:13" s="24" customFormat="1" ht="17.100000000000001" customHeight="1" x14ac:dyDescent="0.2">
      <c r="E116" s="34" t="s">
        <v>1</v>
      </c>
      <c r="F116" s="34"/>
      <c r="G116" s="34"/>
      <c r="H116" s="34"/>
      <c r="I116" s="34"/>
      <c r="J116" s="34"/>
      <c r="K116" s="34"/>
      <c r="L116" s="34"/>
      <c r="M116" s="34"/>
    </row>
    <row r="117" spans="1:13" s="24" customFormat="1" ht="17.100000000000001" customHeight="1" x14ac:dyDescent="0.2">
      <c r="E117" s="34" t="s">
        <v>2</v>
      </c>
      <c r="F117" s="34"/>
      <c r="G117" s="34"/>
      <c r="H117" s="34"/>
      <c r="I117" s="34"/>
      <c r="J117" s="34"/>
      <c r="K117" s="34"/>
      <c r="L117" s="34"/>
      <c r="M117" s="34"/>
    </row>
    <row r="118" spans="1:13" s="24" customFormat="1" ht="17.100000000000001" customHeight="1" x14ac:dyDescent="0.2">
      <c r="E118" s="34" t="s">
        <v>3</v>
      </c>
      <c r="F118" s="34"/>
      <c r="G118" s="34"/>
      <c r="H118" s="34"/>
      <c r="I118" s="34"/>
      <c r="J118" s="34"/>
      <c r="K118" s="34"/>
      <c r="L118" s="34"/>
      <c r="M118" s="34"/>
    </row>
    <row r="119" spans="1:13" s="24" customFormat="1" ht="17.100000000000001" customHeight="1" x14ac:dyDescent="0.2">
      <c r="E119" s="34" t="s">
        <v>4</v>
      </c>
      <c r="F119" s="34"/>
      <c r="G119" s="34"/>
      <c r="H119" s="34"/>
      <c r="I119" s="34"/>
      <c r="J119" s="34"/>
      <c r="K119" s="34"/>
      <c r="L119" s="34"/>
      <c r="M119" s="34"/>
    </row>
    <row r="120" spans="1:13" ht="15.95" customHeight="1" x14ac:dyDescent="0.3">
      <c r="A120" s="70" t="s">
        <v>5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s="26" customFormat="1" ht="15.95" customHeight="1" x14ac:dyDescent="0.25">
      <c r="A121" s="32" t="s">
        <v>6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s="26" customFormat="1" ht="15.95" customHeight="1" x14ac:dyDescent="0.25">
      <c r="A122" s="32" t="s">
        <v>7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.95" customHeight="1" x14ac:dyDescent="0.3">
      <c r="A123" s="32" t="s">
        <v>8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s="26" customFormat="1" ht="15.95" customHeight="1" x14ac:dyDescent="0.25">
      <c r="A124" s="65" t="s">
        <v>9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</row>
    <row r="125" spans="1:13" ht="15.95" customHeight="1" x14ac:dyDescent="0.3">
      <c r="A125" s="66" t="s">
        <v>11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1:13" s="26" customFormat="1" ht="15.95" customHeight="1" x14ac:dyDescent="0.25">
      <c r="A126" s="65" t="s">
        <v>10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</row>
    <row r="127" spans="1:13" s="26" customFormat="1" ht="15.95" customHeight="1" x14ac:dyDescent="0.25">
      <c r="A127" s="65" t="s">
        <v>13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</row>
    <row r="128" spans="1:13" ht="15.95" customHeight="1" x14ac:dyDescent="0.3">
      <c r="A128" s="66" t="s">
        <v>12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1:14" s="26" customFormat="1" ht="15.95" customHeight="1" x14ac:dyDescent="0.25">
      <c r="A129" s="67" t="s">
        <v>23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</row>
    <row r="130" spans="1:14" s="26" customFormat="1" ht="15.95" customHeight="1" x14ac:dyDescent="0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</row>
    <row r="131" spans="1:14" s="26" customFormat="1" ht="15.95" customHeight="1" x14ac:dyDescent="0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</row>
    <row r="132" spans="1:14" ht="15.95" customHeight="1" x14ac:dyDescent="0.3">
      <c r="A132" s="66" t="s">
        <v>14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4" s="26" customFormat="1" ht="15.95" customHeight="1" x14ac:dyDescent="0.25">
      <c r="A133" s="68" t="s">
        <v>41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1:14" s="26" customFormat="1" ht="17.100000000000001" customHeight="1" thickBot="1" x14ac:dyDescent="0.3">
      <c r="A134" s="69" t="s">
        <v>47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1:14" s="3" customFormat="1" ht="14.25" customHeight="1" x14ac:dyDescent="0.3">
      <c r="A135" s="46" t="s">
        <v>15</v>
      </c>
      <c r="B135" s="47"/>
      <c r="C135" s="50" t="s">
        <v>16</v>
      </c>
      <c r="D135" s="52" t="s">
        <v>17</v>
      </c>
      <c r="E135" s="53"/>
      <c r="F135" s="53"/>
      <c r="G135" s="53"/>
      <c r="H135" s="54"/>
      <c r="I135" s="52" t="s">
        <v>18</v>
      </c>
      <c r="J135" s="53"/>
      <c r="K135" s="53"/>
      <c r="L135" s="53"/>
      <c r="M135" s="55"/>
    </row>
    <row r="136" spans="1:14" s="3" customFormat="1" ht="21.95" customHeight="1" x14ac:dyDescent="0.3">
      <c r="A136" s="48"/>
      <c r="B136" s="49"/>
      <c r="C136" s="51"/>
      <c r="D136" s="56" t="s">
        <v>19</v>
      </c>
      <c r="E136" s="57"/>
      <c r="F136" s="57"/>
      <c r="G136" s="58"/>
      <c r="H136" s="59" t="s">
        <v>21</v>
      </c>
      <c r="I136" s="56" t="s">
        <v>19</v>
      </c>
      <c r="J136" s="57"/>
      <c r="K136" s="57"/>
      <c r="L136" s="58"/>
      <c r="M136" s="61" t="s">
        <v>22</v>
      </c>
    </row>
    <row r="137" spans="1:14" s="29" customFormat="1" ht="21.95" customHeight="1" thickBot="1" x14ac:dyDescent="0.35">
      <c r="A137" s="48"/>
      <c r="B137" s="49"/>
      <c r="C137" s="51"/>
      <c r="D137" s="5">
        <v>1</v>
      </c>
      <c r="E137" s="5">
        <v>11</v>
      </c>
      <c r="F137" s="5">
        <v>111</v>
      </c>
      <c r="G137" s="5" t="s">
        <v>20</v>
      </c>
      <c r="H137" s="60"/>
      <c r="I137" s="5">
        <v>1</v>
      </c>
      <c r="J137" s="5">
        <v>11</v>
      </c>
      <c r="K137" s="5">
        <v>111</v>
      </c>
      <c r="L137" s="5" t="s">
        <v>20</v>
      </c>
      <c r="M137" s="62"/>
    </row>
    <row r="138" spans="1:14" s="4" customFormat="1" ht="30.75" customHeight="1" thickBot="1" x14ac:dyDescent="0.25">
      <c r="A138" s="63" t="s">
        <v>30</v>
      </c>
      <c r="B138" s="64"/>
      <c r="C138" s="6" t="s">
        <v>31</v>
      </c>
      <c r="D138" s="7"/>
      <c r="E138" s="7"/>
      <c r="F138" s="7"/>
      <c r="G138" s="7"/>
      <c r="H138" s="7"/>
      <c r="I138" s="7">
        <v>5740.8</v>
      </c>
      <c r="J138" s="7">
        <v>5575.8</v>
      </c>
      <c r="K138" s="7">
        <v>5505.7</v>
      </c>
      <c r="L138" s="7">
        <v>5342.9</v>
      </c>
      <c r="M138" s="8">
        <v>5342.9</v>
      </c>
    </row>
    <row r="139" spans="1:14" s="4" customFormat="1" ht="23.1" customHeight="1" thickBot="1" x14ac:dyDescent="0.25">
      <c r="A139" s="36" t="s">
        <v>32</v>
      </c>
      <c r="B139" s="37"/>
      <c r="C139" s="9" t="s">
        <v>31</v>
      </c>
      <c r="D139" s="10"/>
      <c r="E139" s="10"/>
      <c r="F139" s="10"/>
      <c r="G139" s="10"/>
      <c r="H139" s="10"/>
      <c r="I139" s="10">
        <v>330.4</v>
      </c>
      <c r="J139" s="10">
        <v>312.8</v>
      </c>
      <c r="K139" s="10">
        <v>386.6</v>
      </c>
      <c r="L139" s="10">
        <v>282.60000000000002</v>
      </c>
      <c r="M139" s="8">
        <f t="shared" ref="M139:M142" si="4">K139</f>
        <v>386.6</v>
      </c>
    </row>
    <row r="140" spans="1:14" s="4" customFormat="1" ht="23.1" customHeight="1" thickBot="1" x14ac:dyDescent="0.25">
      <c r="A140" s="36" t="s">
        <v>33</v>
      </c>
      <c r="B140" s="37"/>
      <c r="C140" s="9" t="s">
        <v>31</v>
      </c>
      <c r="D140" s="10"/>
      <c r="E140" s="10"/>
      <c r="F140" s="10"/>
      <c r="G140" s="10"/>
      <c r="H140" s="10"/>
      <c r="I140" s="10">
        <v>3293.7</v>
      </c>
      <c r="J140" s="10">
        <v>3521.5</v>
      </c>
      <c r="K140" s="10">
        <v>1319.3</v>
      </c>
      <c r="L140" s="10">
        <v>2393.5</v>
      </c>
      <c r="M140" s="8">
        <v>2393.5</v>
      </c>
    </row>
    <row r="141" spans="1:14" s="4" customFormat="1" ht="23.1" customHeight="1" thickBot="1" x14ac:dyDescent="0.25">
      <c r="A141" s="36" t="s">
        <v>43</v>
      </c>
      <c r="B141" s="37"/>
      <c r="C141" s="18" t="s">
        <v>31</v>
      </c>
      <c r="D141" s="19"/>
      <c r="E141" s="19"/>
      <c r="F141" s="19"/>
      <c r="G141" s="19"/>
      <c r="H141" s="19"/>
      <c r="I141" s="19">
        <v>0</v>
      </c>
      <c r="J141" s="19">
        <v>1359.7</v>
      </c>
      <c r="K141" s="19">
        <v>1232.3</v>
      </c>
      <c r="L141" s="19">
        <v>3.3</v>
      </c>
      <c r="M141" s="8">
        <f t="shared" si="4"/>
        <v>1232.3</v>
      </c>
    </row>
    <row r="142" spans="1:14" s="4" customFormat="1" ht="23.1" customHeight="1" thickBot="1" x14ac:dyDescent="0.25">
      <c r="A142" s="38" t="s">
        <v>34</v>
      </c>
      <c r="B142" s="39"/>
      <c r="C142" s="12" t="s">
        <v>31</v>
      </c>
      <c r="D142" s="13"/>
      <c r="E142" s="13"/>
      <c r="F142" s="13"/>
      <c r="G142" s="13"/>
      <c r="H142" s="13"/>
      <c r="I142" s="13">
        <v>7047.2</v>
      </c>
      <c r="J142" s="13">
        <v>7047.2</v>
      </c>
      <c r="K142" s="13">
        <v>7047.2</v>
      </c>
      <c r="L142" s="13">
        <v>7047.2</v>
      </c>
      <c r="M142" s="8">
        <f t="shared" si="4"/>
        <v>7047.2</v>
      </c>
    </row>
    <row r="143" spans="1:14" s="4" customFormat="1" ht="34.5" customHeight="1" x14ac:dyDescent="0.2">
      <c r="A143" s="40" t="s">
        <v>38</v>
      </c>
      <c r="B143" s="41"/>
      <c r="C143" s="15" t="s">
        <v>31</v>
      </c>
      <c r="D143" s="16"/>
      <c r="E143" s="16"/>
      <c r="F143" s="16"/>
      <c r="G143" s="16"/>
      <c r="H143" s="16"/>
      <c r="I143" s="16">
        <v>2288.8000000000002</v>
      </c>
      <c r="J143" s="16">
        <v>2193.9</v>
      </c>
      <c r="K143" s="16">
        <v>2921.2</v>
      </c>
      <c r="L143" s="16">
        <v>2463.9</v>
      </c>
      <c r="M143" s="17">
        <f t="shared" ref="M143:M146" si="5">I143+L143+K143+J143</f>
        <v>9867.8000000000011</v>
      </c>
    </row>
    <row r="144" spans="1:14" s="4" customFormat="1" ht="23.1" customHeight="1" thickBot="1" x14ac:dyDescent="0.25">
      <c r="A144" s="42" t="s">
        <v>35</v>
      </c>
      <c r="B144" s="43"/>
      <c r="C144" s="18" t="s">
        <v>31</v>
      </c>
      <c r="D144" s="19"/>
      <c r="E144" s="19"/>
      <c r="F144" s="19"/>
      <c r="G144" s="19"/>
      <c r="H144" s="19"/>
      <c r="I144" s="19">
        <v>1329.6</v>
      </c>
      <c r="J144" s="19">
        <v>538.79999999999995</v>
      </c>
      <c r="K144" s="19">
        <v>1247.2</v>
      </c>
      <c r="L144" s="19">
        <v>431.4</v>
      </c>
      <c r="M144" s="20">
        <f t="shared" si="5"/>
        <v>3547</v>
      </c>
      <c r="N144" s="28"/>
    </row>
    <row r="145" spans="1:14" s="4" customFormat="1" ht="23.1" customHeight="1" thickBot="1" x14ac:dyDescent="0.25">
      <c r="A145" s="44" t="s">
        <v>36</v>
      </c>
      <c r="B145" s="45"/>
      <c r="C145" s="21" t="s">
        <v>31</v>
      </c>
      <c r="D145" s="22"/>
      <c r="E145" s="22"/>
      <c r="F145" s="22"/>
      <c r="G145" s="22"/>
      <c r="H145" s="22"/>
      <c r="I145" s="22">
        <f>I143+I144</f>
        <v>3618.4</v>
      </c>
      <c r="J145" s="22">
        <f>J143+J144</f>
        <v>2732.7</v>
      </c>
      <c r="K145" s="22">
        <f>K144+K143</f>
        <v>4168.3999999999996</v>
      </c>
      <c r="L145" s="22">
        <v>2895.3</v>
      </c>
      <c r="M145" s="23">
        <f t="shared" si="5"/>
        <v>13414.8</v>
      </c>
      <c r="N145" s="28"/>
    </row>
    <row r="146" spans="1:14" s="4" customFormat="1" ht="34.5" customHeight="1" x14ac:dyDescent="0.2">
      <c r="A146" s="40" t="s">
        <v>37</v>
      </c>
      <c r="B146" s="41"/>
      <c r="C146" s="15" t="s">
        <v>31</v>
      </c>
      <c r="D146" s="16"/>
      <c r="E146" s="16"/>
      <c r="F146" s="16"/>
      <c r="G146" s="16"/>
      <c r="H146" s="16"/>
      <c r="I146" s="16">
        <v>2908</v>
      </c>
      <c r="J146" s="16">
        <v>3364.3</v>
      </c>
      <c r="K146" s="16">
        <v>4243.6000000000004</v>
      </c>
      <c r="L146" s="16">
        <v>2898.9</v>
      </c>
      <c r="M146" s="17">
        <f t="shared" si="5"/>
        <v>13414.8</v>
      </c>
      <c r="N146" s="28"/>
    </row>
    <row r="147" spans="1:14" s="4" customFormat="1" ht="23.1" customHeight="1" x14ac:dyDescent="0.2">
      <c r="A147" s="36" t="s">
        <v>39</v>
      </c>
      <c r="B147" s="37"/>
      <c r="C147" s="9" t="s">
        <v>31</v>
      </c>
      <c r="D147" s="10"/>
      <c r="E147" s="10"/>
      <c r="F147" s="10"/>
      <c r="G147" s="10"/>
      <c r="H147" s="10"/>
      <c r="I147" s="10">
        <v>710.4</v>
      </c>
      <c r="J147" s="10">
        <v>-631.6</v>
      </c>
      <c r="K147" s="10">
        <f>K145-K146</f>
        <v>-75.200000000000728</v>
      </c>
      <c r="L147" s="10">
        <v>0</v>
      </c>
      <c r="M147" s="11">
        <v>0</v>
      </c>
      <c r="N147" s="28"/>
    </row>
    <row r="148" spans="1:14" s="4" customFormat="1" ht="43.5" customHeight="1" x14ac:dyDescent="0.2">
      <c r="A148" s="30" t="s">
        <v>46</v>
      </c>
      <c r="B148" s="31"/>
      <c r="C148" s="9" t="s">
        <v>31</v>
      </c>
      <c r="D148" s="10"/>
      <c r="E148" s="10"/>
      <c r="F148" s="10"/>
      <c r="G148" s="10"/>
      <c r="H148" s="10"/>
      <c r="I148" s="10">
        <f>I147*5%</f>
        <v>35.520000000000003</v>
      </c>
      <c r="J148" s="10">
        <f>J147*5%</f>
        <v>-31.580000000000002</v>
      </c>
      <c r="K148" s="10">
        <f>K147*10%</f>
        <v>-7.5200000000000733</v>
      </c>
      <c r="L148" s="10">
        <v>0</v>
      </c>
      <c r="M148" s="11">
        <v>0</v>
      </c>
    </row>
    <row r="149" spans="1:14" s="26" customFormat="1" ht="17.100000000000001" customHeight="1" x14ac:dyDescent="0.25">
      <c r="A149" s="32" t="s">
        <v>24</v>
      </c>
      <c r="B149" s="32"/>
      <c r="C149" s="32"/>
      <c r="D149" s="32"/>
      <c r="E149" s="33"/>
      <c r="F149" s="33"/>
      <c r="G149" s="33"/>
      <c r="H149" s="33"/>
      <c r="I149" s="32" t="s">
        <v>25</v>
      </c>
      <c r="J149" s="32"/>
      <c r="K149" s="32"/>
      <c r="L149" s="32"/>
    </row>
    <row r="150" spans="1:14" s="24" customFormat="1" ht="17.100000000000001" customHeight="1" x14ac:dyDescent="0.2">
      <c r="A150" s="34"/>
      <c r="B150" s="34"/>
      <c r="C150" s="34"/>
      <c r="D150" s="34"/>
      <c r="E150" s="34" t="s">
        <v>26</v>
      </c>
      <c r="F150" s="34"/>
      <c r="G150" s="34"/>
      <c r="H150" s="34"/>
      <c r="I150" s="34" t="s">
        <v>27</v>
      </c>
      <c r="J150" s="34"/>
      <c r="K150" s="34"/>
      <c r="L150" s="34"/>
    </row>
    <row r="151" spans="1:14" ht="17.100000000000001" customHeight="1" x14ac:dyDescent="0.3">
      <c r="A151" s="34" t="s">
        <v>28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4" ht="17.100000000000001" customHeight="1" x14ac:dyDescent="0.3">
      <c r="A152" s="35" t="s">
        <v>29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</sheetData>
  <mergeCells count="180">
    <mergeCell ref="A47:M47"/>
    <mergeCell ref="E41:M41"/>
    <mergeCell ref="E40:M40"/>
    <mergeCell ref="F39:M39"/>
    <mergeCell ref="A46:M46"/>
    <mergeCell ref="A45:M45"/>
    <mergeCell ref="A44:M44"/>
    <mergeCell ref="E43:M43"/>
    <mergeCell ref="E42:M42"/>
    <mergeCell ref="A58:M58"/>
    <mergeCell ref="A57:M57"/>
    <mergeCell ref="A56:M56"/>
    <mergeCell ref="A53:M55"/>
    <mergeCell ref="A52:M52"/>
    <mergeCell ref="A51:M51"/>
    <mergeCell ref="A50:M50"/>
    <mergeCell ref="A49:M49"/>
    <mergeCell ref="A48:M48"/>
    <mergeCell ref="A63:B63"/>
    <mergeCell ref="A62:B62"/>
    <mergeCell ref="M60:M61"/>
    <mergeCell ref="H60:H61"/>
    <mergeCell ref="C59:C61"/>
    <mergeCell ref="A59:B61"/>
    <mergeCell ref="I60:L60"/>
    <mergeCell ref="D60:G60"/>
    <mergeCell ref="I59:M59"/>
    <mergeCell ref="D59:H59"/>
    <mergeCell ref="A72:B72"/>
    <mergeCell ref="A71:B71"/>
    <mergeCell ref="A70:B70"/>
    <mergeCell ref="A69:B69"/>
    <mergeCell ref="A68:B68"/>
    <mergeCell ref="A67:B67"/>
    <mergeCell ref="A66:B66"/>
    <mergeCell ref="A65:B65"/>
    <mergeCell ref="A64:B64"/>
    <mergeCell ref="A10:M10"/>
    <mergeCell ref="A11:M11"/>
    <mergeCell ref="A12:M12"/>
    <mergeCell ref="A13:M13"/>
    <mergeCell ref="A36:D36"/>
    <mergeCell ref="E36:H36"/>
    <mergeCell ref="I36:L36"/>
    <mergeCell ref="A37:M37"/>
    <mergeCell ref="A38:M38"/>
    <mergeCell ref="A14:M14"/>
    <mergeCell ref="A30:B30"/>
    <mergeCell ref="A31:B31"/>
    <mergeCell ref="A32:B32"/>
    <mergeCell ref="A33:B33"/>
    <mergeCell ref="D21:H21"/>
    <mergeCell ref="I21:M21"/>
    <mergeCell ref="D22:G22"/>
    <mergeCell ref="I22:L22"/>
    <mergeCell ref="H22:H23"/>
    <mergeCell ref="M22:M23"/>
    <mergeCell ref="C21:C23"/>
    <mergeCell ref="A21:B23"/>
    <mergeCell ref="A15:M17"/>
    <mergeCell ref="A18:M18"/>
    <mergeCell ref="F1:M1"/>
    <mergeCell ref="E2:M2"/>
    <mergeCell ref="E3:M3"/>
    <mergeCell ref="E4:M4"/>
    <mergeCell ref="E5:M5"/>
    <mergeCell ref="A6:M6"/>
    <mergeCell ref="A7:M7"/>
    <mergeCell ref="A8:M8"/>
    <mergeCell ref="A9:M9"/>
    <mergeCell ref="A19:M19"/>
    <mergeCell ref="F77:M77"/>
    <mergeCell ref="E78:M78"/>
    <mergeCell ref="E79:M79"/>
    <mergeCell ref="E80:M80"/>
    <mergeCell ref="E81:M81"/>
    <mergeCell ref="A20:M20"/>
    <mergeCell ref="A27:B27"/>
    <mergeCell ref="A34:B34"/>
    <mergeCell ref="A24:B24"/>
    <mergeCell ref="A25:B25"/>
    <mergeCell ref="A26:B26"/>
    <mergeCell ref="A28:B28"/>
    <mergeCell ref="A29:B29"/>
    <mergeCell ref="A35:D35"/>
    <mergeCell ref="E35:H35"/>
    <mergeCell ref="I35:L35"/>
    <mergeCell ref="A76:M76"/>
    <mergeCell ref="A75:M75"/>
    <mergeCell ref="I74:L74"/>
    <mergeCell ref="E74:H74"/>
    <mergeCell ref="A74:D74"/>
    <mergeCell ref="I73:L73"/>
    <mergeCell ref="E73:H73"/>
    <mergeCell ref="A73:D73"/>
    <mergeCell ref="A87:M87"/>
    <mergeCell ref="A88:M88"/>
    <mergeCell ref="A89:M89"/>
    <mergeCell ref="A90:M90"/>
    <mergeCell ref="A91:M93"/>
    <mergeCell ref="A82:M82"/>
    <mergeCell ref="A83:M83"/>
    <mergeCell ref="A84:M84"/>
    <mergeCell ref="A85:M85"/>
    <mergeCell ref="A86:M86"/>
    <mergeCell ref="A94:M94"/>
    <mergeCell ref="A95:M95"/>
    <mergeCell ref="A96:M96"/>
    <mergeCell ref="A97:B99"/>
    <mergeCell ref="C97:C99"/>
    <mergeCell ref="D97:H97"/>
    <mergeCell ref="I97:M97"/>
    <mergeCell ref="D98:G98"/>
    <mergeCell ref="H98:H99"/>
    <mergeCell ref="I98:L98"/>
    <mergeCell ref="M98:M99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13:M113"/>
    <mergeCell ref="A114:M114"/>
    <mergeCell ref="A110:B110"/>
    <mergeCell ref="A111:D111"/>
    <mergeCell ref="E111:H111"/>
    <mergeCell ref="I111:L111"/>
    <mergeCell ref="A112:D112"/>
    <mergeCell ref="E112:H112"/>
    <mergeCell ref="I112:L112"/>
    <mergeCell ref="F115:M115"/>
    <mergeCell ref="E116:M116"/>
    <mergeCell ref="E117:M117"/>
    <mergeCell ref="E118:M118"/>
    <mergeCell ref="E119:M119"/>
    <mergeCell ref="A120:M120"/>
    <mergeCell ref="A121:M121"/>
    <mergeCell ref="A122:M122"/>
    <mergeCell ref="A123:M123"/>
    <mergeCell ref="A124:M124"/>
    <mergeCell ref="A125:M125"/>
    <mergeCell ref="A126:M126"/>
    <mergeCell ref="A127:M127"/>
    <mergeCell ref="A128:M128"/>
    <mergeCell ref="A129:M131"/>
    <mergeCell ref="A132:M132"/>
    <mergeCell ref="A133:M133"/>
    <mergeCell ref="A134:M134"/>
    <mergeCell ref="A135:B137"/>
    <mergeCell ref="C135:C137"/>
    <mergeCell ref="D135:H135"/>
    <mergeCell ref="I135:M135"/>
    <mergeCell ref="D136:G136"/>
    <mergeCell ref="H136:H137"/>
    <mergeCell ref="I136:L136"/>
    <mergeCell ref="M136:M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D149"/>
    <mergeCell ref="E149:H149"/>
    <mergeCell ref="I149:L149"/>
    <mergeCell ref="A150:D150"/>
    <mergeCell ref="E150:H150"/>
    <mergeCell ref="I150:L150"/>
    <mergeCell ref="A151:M151"/>
    <mergeCell ref="A152:M15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керівника 2019 рік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2020-11-27T09:50:30Z</dcterms:modified>
</cp:coreProperties>
</file>