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<sst xmlns="http://schemas.openxmlformats.org/spreadsheetml/2006/main" count="844" uniqueCount="208">
  <si>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</si>
  <si>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</si>
  <si>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</si>
  <si>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</si>
  <si>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</si>
  <si>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</si>
  <si>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</si>
  <si>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</si>
  <si>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</si>
  <si>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</si>
  <si>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</si>
  <si>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</si>
  <si>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</si>
  <si>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</si>
  <si>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</si>
  <si>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</si>
  <si>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</si>
  <si>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</si>
  <si>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</si>
  <si>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</si>
  <si>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</si>
  <si>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</si>
  <si>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</si>
  <si>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</si>
  <si>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</si>
  <si>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</si>
  <si>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</si>
  <si>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</si>
  <si>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</si>
  <si>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</si>
  <si>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</si>
  <si>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</si>
  <si>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</si>
  <si>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</si>
  <si>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</si>
  <si>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</si>
  <si>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</si>
  <si>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</si>
  <si>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</si>
  <si>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</si>
  <si>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</si>
  <si>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</si>
  <si>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</si>
  <si>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</si>
  <si>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</si>
  <si>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</si>
  <si>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</si>
  <si>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</si>
  <si>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</si>
  <si>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</si>
  <si>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</si>
  <si>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</si>
  <si>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</si>
  <si>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</si>
  <si>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</si>
  <si>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</si>
  <si>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</si>
  <si>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</si>
  <si>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</si>
  <si>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</si>
  <si>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</si>
  <si>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</si>
  <si>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</si>
  <si>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</si>
  <si>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</si>
  <si>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</si>
  <si>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</si>
  <si>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</si>
  <si>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</si>
  <si>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</si>
  <si>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</si>
  <si>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</si>
  <si>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</si>
  <si>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</si>
  <si>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</si>
  <si>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</si>
  <si>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</si>
  <si>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</si>
  <si>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</si>
  <si>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</si>
  <si>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</si>
  <si>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</si>
  <si>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</si>
  <si>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</si>
  <si>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</si>
  <si>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</si>
  <si>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</si>
  <si>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4. Мета та завдання бюджетної програми на 2020 - 2022роки: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</si>
  <si>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</si>
  <si>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</si>
  <si>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</si>
  <si>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</si>
  <si>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</si>
  <si>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</si>
  <si>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</si>
  <si>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</si>
  <si>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</si>
  <si>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</si>
  <si>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</si>
  <si>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</si>
  <si>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</si>
  <si>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</si>
  <si>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</si>
  <si>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</si>
  <si>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</si>
  <si>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</si>
  <si>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</si>
  <si>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</si>
  <si>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</si>
  <si>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</si>
  <si>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</si>
  <si>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</si>
  <si>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</si>
  <si>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</si>
  <si>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</si>
  <si>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220 рік (проект)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</si>
  <si>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</si>
  <si>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</si>
  <si>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</si>
  <si>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</si>
  <si>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</si>
  <si>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</si>
  <si>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</si>
  <si>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</si>
  <si>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</si>
  <si>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</si>
  <si>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</si>
  <si>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</si>
  <si>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</si>
  <si>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</si>
  <si>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</si>
  <si>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</si>
  <si>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</si>
  <si>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06</t>
  </si>
  <si>
    <t>Заробітна плата</t>
  </si>
  <si>
    <t>Нарахування на оплату праці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</si>
  <si>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</si>
  <si>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</si>
  <si>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</si>
  <si>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</si>
  <si>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</si>
  <si>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</si>
  <si>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державних(регіональних)програм,не віднесені до заходів розвитку</t>
  </si>
  <si>
    <t>Інші поточні видатки</t>
  </si>
  <si>
    <t>І.А.Ісакова</t>
  </si>
  <si>
    <t>О.С.Лігоцька</t>
  </si>
  <si>
    <t>од.</t>
  </si>
  <si>
    <t>розрахунково</t>
  </si>
  <si>
    <t>Медикаменти та перевязувальні матеріали</t>
  </si>
  <si>
    <t>Продукти харчування</t>
  </si>
  <si>
    <t>Оплата природного газу</t>
  </si>
  <si>
    <t>Оплата інших енергоносіїв</t>
  </si>
  <si>
    <t>мережа</t>
  </si>
  <si>
    <t xml:space="preserve">розпорядження 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</si>
  <si>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</si>
  <si>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</si>
  <si>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</si>
  <si>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</si>
  <si>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Дітодні відвідування</t>
  </si>
  <si>
    <t>діто-дні</t>
  </si>
  <si>
    <t>,</t>
  </si>
  <si>
    <t>Придбання обладнання і предметів довгострокового користування</t>
  </si>
  <si>
    <t>Капітальний ремонт інших обєктів</t>
  </si>
  <si>
    <t>Реконструкція та реставрація інших обєктів</t>
  </si>
  <si>
    <t>Капітальне будівництво (придбання)інших обєктів</t>
  </si>
  <si>
    <t>Створення належних умов для діяльності працівників та функціонування загальноосвітніх закладів</t>
  </si>
  <si>
    <t>Кількість закладів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</si>
  <si>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</si>
  <si>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</si>
  <si>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</si>
  <si>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</si>
  <si>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</si>
  <si>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</si>
  <si>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</si>
  <si>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 )педагогічного персоналу</t>
  </si>
  <si>
    <t>Всього середньорічне число ставок (штатних одиниць)</t>
  </si>
  <si>
    <t>якості</t>
  </si>
  <si>
    <t>Кількість днів відвідування</t>
  </si>
  <si>
    <t>дні роботи закладу</t>
  </si>
  <si>
    <t xml:space="preserve">Середні витрати на 1 учня </t>
  </si>
  <si>
    <t>УСЬОГО штатних одиниць</t>
  </si>
  <si>
    <t>Посадові оклади з підвищенням</t>
  </si>
  <si>
    <t>Обовязкові доплати та надбавки</t>
  </si>
  <si>
    <t xml:space="preserve">Грошова винагорода </t>
  </si>
  <si>
    <t>Стимулюючі доплати та надбавки</t>
  </si>
  <si>
    <t>Премії</t>
  </si>
  <si>
    <t>Індексація</t>
  </si>
  <si>
    <t xml:space="preserve">Матеріальна допомога на оздоровлення </t>
  </si>
  <si>
    <t>За послуги,що надаються бюджетними установами згідно з їх основною діяльністю</t>
  </si>
  <si>
    <t>1) надходження для виконання бюджетної програми у 2018 - 2020роках:</t>
  </si>
  <si>
    <r>
      <t>1) мета бюджетної програми, строки її реалізації ;</t>
    </r>
    <r>
      <rPr>
        <sz val="11"/>
        <color indexed="8"/>
        <rFont val="Times New Roman"/>
        <family val="1"/>
      </rPr>
      <t xml:space="preserve"> Забезпечення надання послуг з повної загальної середньої освіти в денних закладах загальної середньої освіти</t>
    </r>
  </si>
  <si>
    <r>
      <t xml:space="preserve">2) завдання бюджетної програми; </t>
    </r>
    <r>
      <rPr>
        <sz val="11"/>
        <color indexed="8"/>
        <rFont val="Times New Roman"/>
        <family val="1"/>
      </rPr>
      <t>Забезпечити надання відповідних послуг денними закладами загальної середньої освіти</t>
    </r>
  </si>
  <si>
    <t>грн.</t>
  </si>
  <si>
    <t>Надання загальної середньої освіти  закладами загальної середньої освіти (у тому числі з дошкільними підрозділами (відділеннями,групами))</t>
  </si>
  <si>
    <t>1.   _Управління освіти, молоді та спорту Дунаєвецької міської ради</t>
  </si>
  <si>
    <t>2.   _Управління освіти, молоді та спорту Дунаєвецької міської ради</t>
  </si>
  <si>
    <t>061</t>
  </si>
  <si>
    <t xml:space="preserve">3. </t>
  </si>
  <si>
    <t>0921</t>
  </si>
  <si>
    <t>За послуги, що надаються бюджетними установами згідно з їх основною діяльністю</t>
  </si>
  <si>
    <t>Від отриманих благодійних внесків, грантів та дарунків</t>
  </si>
  <si>
    <t>Кошти, що передаються із загального фонду до бюджету розвитку (спеціального фонду)</t>
  </si>
  <si>
    <t>Середньорічне число посадових окладів (ставок) педагогічного персоналу</t>
  </si>
  <si>
    <t>0611020</t>
  </si>
  <si>
    <t>1020</t>
  </si>
  <si>
    <t>3) дебіторська заборгованість у 2018 - 2020 роках:</t>
  </si>
  <si>
    <t>Дебіторська заборгованість на 01.01.2019</t>
  </si>
  <si>
    <r>
      <t xml:space="preserve">3) підстави реалізації бюджетної програми; </t>
    </r>
    <r>
      <rPr>
        <sz val="11"/>
        <color indexed="8"/>
        <rFont val="Times New Roman"/>
        <family val="1"/>
      </rPr>
      <t xml:space="preserve">Конституція України, Закон України "про місцеве самоврядування в Україні", Бюджетний Кодекс України,Закон України "Про середню освіту",Наказ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            
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</si>
</sst>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8"/>
  <sheetViews>
    <sheetView tabSelected="1" zoomScalePageLayoutView="0" workbookViewId="0" topLeftCell="A1">
      <selection activeCell="M126" sqref="M126"/>
    </sheetView>
  </sheetViews>
  <sheetFormatPr defaultColWidth="9.140625" defaultRowHeight="15"/>
  <cols>
    <col min="1" max="1" width="11.421875" style="1" customWidth="1"/>
    <col min="2" max="2" width="34.00390625" style="1" customWidth="1"/>
    <col min="3" max="3" width="12.57421875" style="1" customWidth="1"/>
    <col min="4" max="4" width="11.281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1.28125" style="1" customWidth="1"/>
    <col min="9" max="9" width="11.57421875" style="1" customWidth="1"/>
    <col min="10" max="10" width="13.00390625" style="1" customWidth="1"/>
    <col min="11" max="11" width="12.57421875" style="1" customWidth="1"/>
    <col min="12" max="12" width="11.28125" style="1" customWidth="1"/>
    <col min="13" max="13" width="10.421875" style="1" customWidth="1"/>
    <col min="14" max="14" width="12.28125" style="1" customWidth="1"/>
    <col min="15" max="16384" width="9.140625" style="1" customWidth="1"/>
  </cols>
  <sheetData>
    <row r="1" spans="12:16" ht="11.25" customHeight="1">
      <c r="L1" s="16"/>
      <c r="M1" s="16"/>
      <c r="N1" s="16"/>
      <c r="O1" s="16"/>
      <c r="P1" s="17" t="s">
        <v>0</v>
      </c>
    </row>
    <row r="2" spans="12:16" ht="14.25" customHeight="1">
      <c r="L2" s="16"/>
      <c r="M2" s="16"/>
      <c r="N2" s="16"/>
      <c r="O2" s="16"/>
      <c r="P2" s="17" t="s">
        <v>1</v>
      </c>
    </row>
    <row r="3" spans="12:16" ht="12" customHeight="1">
      <c r="L3" s="16"/>
      <c r="M3" s="16"/>
      <c r="N3" s="16"/>
      <c r="O3" s="16"/>
      <c r="P3" s="17" t="s">
        <v>2</v>
      </c>
    </row>
    <row r="4" spans="12:16" ht="11.25" customHeight="1">
      <c r="L4" s="16"/>
      <c r="M4" s="16"/>
      <c r="N4" s="16"/>
      <c r="O4" s="16"/>
      <c r="P4" s="17" t="s">
        <v>3</v>
      </c>
    </row>
    <row r="5" spans="12:16" ht="12" customHeight="1">
      <c r="L5" s="16"/>
      <c r="M5" s="16"/>
      <c r="N5" s="72" t="s">
        <v>130</v>
      </c>
      <c r="O5" s="73"/>
      <c r="P5" s="73"/>
    </row>
    <row r="6" spans="12:16" ht="12" customHeight="1">
      <c r="L6" s="16"/>
      <c r="M6" s="16"/>
      <c r="N6" s="17"/>
      <c r="O6" s="25"/>
      <c r="P6" s="25"/>
    </row>
    <row r="7" spans="1:16" ht="29.25" customHeight="1">
      <c r="A7" s="74" t="s">
        <v>83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5">
      <c r="A8" s="63" t="s">
        <v>194</v>
      </c>
      <c r="B8" s="63"/>
      <c r="C8" s="63"/>
      <c r="D8" s="63"/>
      <c r="E8" s="63"/>
      <c r="F8" s="63"/>
      <c r="G8" s="63"/>
      <c r="H8" s="63"/>
      <c r="I8" s="63"/>
      <c r="J8" s="63"/>
      <c r="K8" s="12"/>
      <c r="L8" s="62" t="s">
        <v>133</v>
      </c>
      <c r="M8" s="62"/>
      <c r="N8" s="12"/>
      <c r="O8" s="75">
        <v>40216423</v>
      </c>
      <c r="P8" s="75"/>
    </row>
    <row r="9" spans="1:16" ht="48" customHeight="1">
      <c r="A9" s="61" t="s">
        <v>86</v>
      </c>
      <c r="B9" s="61"/>
      <c r="C9" s="61"/>
      <c r="D9" s="61"/>
      <c r="E9" s="61"/>
      <c r="F9" s="61"/>
      <c r="G9" s="61"/>
      <c r="H9" s="61"/>
      <c r="I9" s="61"/>
      <c r="J9" s="61"/>
      <c r="K9" s="11"/>
      <c r="L9" s="64" t="s">
        <v>77</v>
      </c>
      <c r="M9" s="64"/>
      <c r="N9" s="11"/>
      <c r="O9" s="71" t="s">
        <v>78</v>
      </c>
      <c r="P9" s="71"/>
    </row>
    <row r="10" spans="1:16" ht="15" customHeight="1">
      <c r="A10" s="63" t="s">
        <v>195</v>
      </c>
      <c r="B10" s="63"/>
      <c r="C10" s="63"/>
      <c r="D10" s="63"/>
      <c r="E10" s="63"/>
      <c r="F10" s="63"/>
      <c r="G10" s="63"/>
      <c r="H10" s="63"/>
      <c r="I10" s="63"/>
      <c r="J10" s="63"/>
      <c r="K10" s="12"/>
      <c r="L10" s="62" t="s">
        <v>196</v>
      </c>
      <c r="M10" s="62"/>
      <c r="N10" s="12"/>
      <c r="O10" s="75">
        <v>40216423</v>
      </c>
      <c r="P10" s="75"/>
    </row>
    <row r="11" spans="1:16" ht="73.5" customHeight="1">
      <c r="A11" s="61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11"/>
      <c r="L11" s="64" t="s">
        <v>79</v>
      </c>
      <c r="M11" s="64"/>
      <c r="N11" s="11"/>
      <c r="O11" s="71" t="s">
        <v>78</v>
      </c>
      <c r="P11" s="71"/>
    </row>
    <row r="12" spans="1:16" ht="43.5" customHeight="1">
      <c r="A12" s="36" t="s">
        <v>197</v>
      </c>
      <c r="B12" s="35" t="s">
        <v>203</v>
      </c>
      <c r="C12" s="38" t="s">
        <v>204</v>
      </c>
      <c r="D12" s="38"/>
      <c r="E12" s="38"/>
      <c r="F12" s="38" t="s">
        <v>198</v>
      </c>
      <c r="G12" s="38"/>
      <c r="H12" s="39" t="s">
        <v>193</v>
      </c>
      <c r="I12" s="39"/>
      <c r="J12" s="39"/>
      <c r="K12" s="39"/>
      <c r="L12" s="39"/>
      <c r="M12" s="39"/>
      <c r="N12" s="13"/>
      <c r="O12" s="39">
        <v>6821810100</v>
      </c>
      <c r="P12" s="39"/>
    </row>
    <row r="13" spans="1:16" ht="24.75" customHeight="1">
      <c r="A13" s="1" t="s">
        <v>160</v>
      </c>
      <c r="B13" s="15" t="s">
        <v>84</v>
      </c>
      <c r="C13" s="61" t="s">
        <v>85</v>
      </c>
      <c r="D13" s="61"/>
      <c r="E13" s="61"/>
      <c r="F13" s="61" t="s">
        <v>80</v>
      </c>
      <c r="G13" s="61"/>
      <c r="H13" s="61" t="s">
        <v>81</v>
      </c>
      <c r="I13" s="61"/>
      <c r="J13" s="61"/>
      <c r="K13" s="61"/>
      <c r="L13" s="61"/>
      <c r="M13" s="61"/>
      <c r="N13" s="14"/>
      <c r="O13" s="61" t="s">
        <v>82</v>
      </c>
      <c r="P13" s="61"/>
    </row>
    <row r="14" spans="1:2" ht="15">
      <c r="A14" s="3"/>
      <c r="B14" s="2"/>
    </row>
    <row r="15" spans="1:16" ht="15">
      <c r="A15" s="59" t="s">
        <v>87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29" ht="15">
      <c r="A16" s="59" t="s">
        <v>190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16" ht="15">
      <c r="A17" s="59" t="s">
        <v>191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44.25" customHeight="1">
      <c r="A18" s="59" t="s">
        <v>207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ht="15">
      <c r="A19" s="59" t="s">
        <v>75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5">
      <c r="A20" s="59" t="s">
        <v>189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ht="15">
      <c r="N21" s="19" t="s">
        <v>5</v>
      </c>
    </row>
    <row r="22" spans="1:14" ht="15">
      <c r="A22" s="58" t="s">
        <v>6</v>
      </c>
      <c r="B22" s="42" t="s">
        <v>7</v>
      </c>
      <c r="C22" s="58" t="s">
        <v>88</v>
      </c>
      <c r="D22" s="58"/>
      <c r="E22" s="58"/>
      <c r="F22" s="58"/>
      <c r="G22" s="58" t="s">
        <v>89</v>
      </c>
      <c r="H22" s="58"/>
      <c r="I22" s="58"/>
      <c r="J22" s="58"/>
      <c r="K22" s="58" t="s">
        <v>90</v>
      </c>
      <c r="L22" s="58"/>
      <c r="M22" s="58"/>
      <c r="N22" s="58"/>
    </row>
    <row r="23" spans="1:14" ht="68.25" customHeight="1">
      <c r="A23" s="58"/>
      <c r="B23" s="43"/>
      <c r="C23" s="6" t="s">
        <v>8</v>
      </c>
      <c r="D23" s="6" t="s">
        <v>9</v>
      </c>
      <c r="E23" s="6" t="s">
        <v>10</v>
      </c>
      <c r="F23" s="6" t="s">
        <v>55</v>
      </c>
      <c r="G23" s="6" t="s">
        <v>8</v>
      </c>
      <c r="H23" s="6" t="s">
        <v>9</v>
      </c>
      <c r="I23" s="6" t="s">
        <v>10</v>
      </c>
      <c r="J23" s="6" t="s">
        <v>53</v>
      </c>
      <c r="K23" s="6" t="s">
        <v>8</v>
      </c>
      <c r="L23" s="6" t="s">
        <v>9</v>
      </c>
      <c r="M23" s="6" t="s">
        <v>10</v>
      </c>
      <c r="N23" s="6" t="s">
        <v>54</v>
      </c>
    </row>
    <row r="24" spans="1:14" ht="1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</row>
    <row r="25" spans="1:14" ht="30">
      <c r="A25" s="6" t="s">
        <v>11</v>
      </c>
      <c r="B25" s="7" t="s">
        <v>12</v>
      </c>
      <c r="C25" s="28">
        <f>C70</f>
        <v>92075069</v>
      </c>
      <c r="D25" s="28" t="s">
        <v>13</v>
      </c>
      <c r="E25" s="28" t="s">
        <v>13</v>
      </c>
      <c r="F25" s="28">
        <f>C25</f>
        <v>92075069</v>
      </c>
      <c r="G25" s="28">
        <f>G70</f>
        <v>104555005</v>
      </c>
      <c r="H25" s="28" t="s">
        <v>13</v>
      </c>
      <c r="I25" s="28" t="s">
        <v>13</v>
      </c>
      <c r="J25" s="28">
        <f>G25</f>
        <v>104555005</v>
      </c>
      <c r="K25" s="28">
        <f>K70</f>
        <v>104422773</v>
      </c>
      <c r="L25" s="28" t="s">
        <v>13</v>
      </c>
      <c r="M25" s="28" t="s">
        <v>13</v>
      </c>
      <c r="N25" s="28">
        <f>K25</f>
        <v>104422773</v>
      </c>
    </row>
    <row r="26" spans="1:14" ht="45">
      <c r="A26" s="6" t="s">
        <v>11</v>
      </c>
      <c r="B26" s="7" t="s">
        <v>56</v>
      </c>
      <c r="C26" s="28" t="s">
        <v>13</v>
      </c>
      <c r="D26" s="28" t="s">
        <v>11</v>
      </c>
      <c r="E26" s="28" t="s">
        <v>11</v>
      </c>
      <c r="F26" s="28" t="s">
        <v>11</v>
      </c>
      <c r="G26" s="28" t="s">
        <v>13</v>
      </c>
      <c r="H26" s="28" t="s">
        <v>11</v>
      </c>
      <c r="I26" s="28" t="s">
        <v>11</v>
      </c>
      <c r="J26" s="28"/>
      <c r="K26" s="28" t="s">
        <v>13</v>
      </c>
      <c r="L26" s="28" t="s">
        <v>11</v>
      </c>
      <c r="M26" s="28" t="s">
        <v>11</v>
      </c>
      <c r="N26" s="28" t="s">
        <v>11</v>
      </c>
    </row>
    <row r="27" spans="1:14" ht="45">
      <c r="A27" s="6">
        <v>25010100</v>
      </c>
      <c r="B27" s="7" t="s">
        <v>199</v>
      </c>
      <c r="C27" s="28"/>
      <c r="D27" s="28">
        <v>1368584</v>
      </c>
      <c r="E27" s="28"/>
      <c r="F27" s="28">
        <f>D27</f>
        <v>1368584</v>
      </c>
      <c r="G27" s="28"/>
      <c r="H27" s="28">
        <v>2354373</v>
      </c>
      <c r="I27" s="28"/>
      <c r="J27" s="28">
        <f>G27+H27</f>
        <v>2354373</v>
      </c>
      <c r="K27" s="28"/>
      <c r="L27" s="28">
        <v>2201086</v>
      </c>
      <c r="M27" s="28"/>
      <c r="N27" s="28">
        <f>L27</f>
        <v>2201086</v>
      </c>
    </row>
    <row r="28" spans="1:14" ht="30">
      <c r="A28" s="6">
        <v>25020100</v>
      </c>
      <c r="B28" s="7" t="s">
        <v>200</v>
      </c>
      <c r="C28" s="28"/>
      <c r="D28" s="28">
        <v>576040</v>
      </c>
      <c r="E28" s="28">
        <v>10650</v>
      </c>
      <c r="F28" s="28">
        <f>D28</f>
        <v>576040</v>
      </c>
      <c r="G28" s="28"/>
      <c r="H28" s="28"/>
      <c r="I28" s="28"/>
      <c r="J28" s="28">
        <f>G28+H28</f>
        <v>0</v>
      </c>
      <c r="K28" s="28"/>
      <c r="L28" s="28"/>
      <c r="M28" s="28"/>
      <c r="N28" s="28"/>
    </row>
    <row r="29" spans="1:14" ht="28.5" customHeight="1">
      <c r="A29" s="6" t="s">
        <v>11</v>
      </c>
      <c r="B29" s="7" t="s">
        <v>57</v>
      </c>
      <c r="C29" s="28" t="s">
        <v>13</v>
      </c>
      <c r="D29" s="28" t="s">
        <v>11</v>
      </c>
      <c r="E29" s="28" t="s">
        <v>11</v>
      </c>
      <c r="F29" s="28" t="str">
        <f>D29</f>
        <v> </v>
      </c>
      <c r="G29" s="28" t="s">
        <v>13</v>
      </c>
      <c r="H29" s="28" t="s">
        <v>11</v>
      </c>
      <c r="I29" s="28" t="s">
        <v>11</v>
      </c>
      <c r="J29" s="28"/>
      <c r="K29" s="28" t="s">
        <v>13</v>
      </c>
      <c r="L29" s="28" t="s">
        <v>11</v>
      </c>
      <c r="M29" s="28" t="s">
        <v>11</v>
      </c>
      <c r="N29" s="28" t="s">
        <v>11</v>
      </c>
    </row>
    <row r="30" spans="1:14" ht="48" customHeight="1">
      <c r="A30" s="6">
        <v>602400</v>
      </c>
      <c r="B30" s="33" t="s">
        <v>201</v>
      </c>
      <c r="C30" s="28"/>
      <c r="D30" s="28">
        <v>4945840</v>
      </c>
      <c r="E30" s="28">
        <v>4945840</v>
      </c>
      <c r="F30" s="28">
        <f>D30</f>
        <v>4945840</v>
      </c>
      <c r="G30" s="28"/>
      <c r="H30" s="28">
        <v>8377752</v>
      </c>
      <c r="I30" s="28">
        <v>8377752</v>
      </c>
      <c r="J30" s="28">
        <f>G30+H30</f>
        <v>8377752</v>
      </c>
      <c r="K30" s="28"/>
      <c r="L30" s="28"/>
      <c r="M30" s="28"/>
      <c r="N30" s="28"/>
    </row>
    <row r="31" spans="1:14" ht="24.75" customHeight="1">
      <c r="A31" s="6" t="s">
        <v>11</v>
      </c>
      <c r="B31" s="7" t="s">
        <v>14</v>
      </c>
      <c r="C31" s="28" t="s">
        <v>13</v>
      </c>
      <c r="D31" s="28" t="s">
        <v>11</v>
      </c>
      <c r="E31" s="28" t="s">
        <v>11</v>
      </c>
      <c r="F31" s="28" t="str">
        <f>D31</f>
        <v> </v>
      </c>
      <c r="G31" s="28" t="s">
        <v>13</v>
      </c>
      <c r="H31" s="28" t="s">
        <v>11</v>
      </c>
      <c r="I31" s="28" t="s">
        <v>11</v>
      </c>
      <c r="J31" s="28"/>
      <c r="K31" s="28" t="s">
        <v>13</v>
      </c>
      <c r="L31" s="28" t="s">
        <v>11</v>
      </c>
      <c r="M31" s="28" t="s">
        <v>11</v>
      </c>
      <c r="N31" s="28" t="s">
        <v>11</v>
      </c>
    </row>
    <row r="32" spans="1:14" ht="15">
      <c r="A32" s="6" t="s">
        <v>11</v>
      </c>
      <c r="B32" s="6" t="s">
        <v>15</v>
      </c>
      <c r="C32" s="28">
        <f aca="true" t="shared" si="0" ref="C32:N32">SUM(C25:C31)</f>
        <v>92075069</v>
      </c>
      <c r="D32" s="28">
        <f t="shared" si="0"/>
        <v>6890464</v>
      </c>
      <c r="E32" s="28">
        <f t="shared" si="0"/>
        <v>4956490</v>
      </c>
      <c r="F32" s="28">
        <f t="shared" si="0"/>
        <v>98965533</v>
      </c>
      <c r="G32" s="28">
        <f t="shared" si="0"/>
        <v>104555005</v>
      </c>
      <c r="H32" s="28">
        <f t="shared" si="0"/>
        <v>10732125</v>
      </c>
      <c r="I32" s="28">
        <f t="shared" si="0"/>
        <v>8377752</v>
      </c>
      <c r="J32" s="28">
        <f t="shared" si="0"/>
        <v>115287130</v>
      </c>
      <c r="K32" s="28">
        <f t="shared" si="0"/>
        <v>104422773</v>
      </c>
      <c r="L32" s="28">
        <f t="shared" si="0"/>
        <v>2201086</v>
      </c>
      <c r="M32" s="28">
        <f t="shared" si="0"/>
        <v>0</v>
      </c>
      <c r="N32" s="28">
        <f t="shared" si="0"/>
        <v>106623859</v>
      </c>
    </row>
    <row r="34" spans="1:10" ht="15">
      <c r="A34" s="45" t="s">
        <v>91</v>
      </c>
      <c r="B34" s="45"/>
      <c r="C34" s="45"/>
      <c r="D34" s="45"/>
      <c r="E34" s="45"/>
      <c r="F34" s="45"/>
      <c r="G34" s="45"/>
      <c r="H34" s="45"/>
      <c r="I34" s="45"/>
      <c r="J34" s="45"/>
    </row>
    <row r="35" ht="17.25" customHeight="1">
      <c r="J35" s="19" t="s">
        <v>5</v>
      </c>
    </row>
    <row r="36" spans="1:10" ht="15">
      <c r="A36" s="58" t="s">
        <v>6</v>
      </c>
      <c r="B36" s="42" t="s">
        <v>7</v>
      </c>
      <c r="C36" s="58" t="s">
        <v>92</v>
      </c>
      <c r="D36" s="58"/>
      <c r="E36" s="58"/>
      <c r="F36" s="58"/>
      <c r="G36" s="58" t="s">
        <v>93</v>
      </c>
      <c r="H36" s="58"/>
      <c r="I36" s="58"/>
      <c r="J36" s="58"/>
    </row>
    <row r="37" spans="1:10" ht="60.75" customHeight="1">
      <c r="A37" s="58"/>
      <c r="B37" s="43"/>
      <c r="C37" s="6" t="s">
        <v>8</v>
      </c>
      <c r="D37" s="6" t="s">
        <v>9</v>
      </c>
      <c r="E37" s="6" t="s">
        <v>10</v>
      </c>
      <c r="F37" s="6" t="s">
        <v>55</v>
      </c>
      <c r="G37" s="6" t="s">
        <v>8</v>
      </c>
      <c r="H37" s="6" t="s">
        <v>9</v>
      </c>
      <c r="I37" s="6" t="s">
        <v>10</v>
      </c>
      <c r="J37" s="6" t="s">
        <v>53</v>
      </c>
    </row>
    <row r="38" spans="1:10" ht="1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</row>
    <row r="39" spans="1:10" ht="30">
      <c r="A39" s="7" t="s">
        <v>11</v>
      </c>
      <c r="B39" s="7" t="s">
        <v>12</v>
      </c>
      <c r="C39" s="28">
        <f>C104</f>
        <v>112776594.84</v>
      </c>
      <c r="D39" s="28" t="s">
        <v>13</v>
      </c>
      <c r="E39" s="28" t="s">
        <v>11</v>
      </c>
      <c r="F39" s="28">
        <f>C39</f>
        <v>112776594.84</v>
      </c>
      <c r="G39" s="28">
        <f>G104</f>
        <v>123717021.06132004</v>
      </c>
      <c r="H39" s="28" t="s">
        <v>13</v>
      </c>
      <c r="I39" s="28" t="s">
        <v>11</v>
      </c>
      <c r="J39" s="28">
        <f>G39</f>
        <v>123717021.06132004</v>
      </c>
    </row>
    <row r="40" spans="1:10" ht="45">
      <c r="A40" s="7" t="s">
        <v>11</v>
      </c>
      <c r="B40" s="7" t="s">
        <v>58</v>
      </c>
      <c r="C40" s="28" t="s">
        <v>13</v>
      </c>
      <c r="D40" s="28" t="s">
        <v>11</v>
      </c>
      <c r="E40" s="28" t="s">
        <v>11</v>
      </c>
      <c r="F40" s="28"/>
      <c r="G40" s="28" t="s">
        <v>13</v>
      </c>
      <c r="H40" s="28" t="s">
        <v>11</v>
      </c>
      <c r="I40" s="28" t="s">
        <v>11</v>
      </c>
      <c r="J40" s="28" t="s">
        <v>11</v>
      </c>
    </row>
    <row r="41" spans="1:10" ht="45">
      <c r="A41" s="6">
        <v>25010100</v>
      </c>
      <c r="B41" s="7" t="s">
        <v>188</v>
      </c>
      <c r="C41" s="28"/>
      <c r="D41" s="28">
        <v>2377173</v>
      </c>
      <c r="E41" s="28"/>
      <c r="F41" s="28">
        <f>C41+D41</f>
        <v>2377173</v>
      </c>
      <c r="G41" s="28"/>
      <c r="H41" s="28">
        <v>2522180</v>
      </c>
      <c r="I41" s="28"/>
      <c r="J41" s="28">
        <f>G41+H41</f>
        <v>2522180</v>
      </c>
    </row>
    <row r="42" spans="1:10" ht="45">
      <c r="A42" s="7" t="s">
        <v>11</v>
      </c>
      <c r="B42" s="7" t="s">
        <v>59</v>
      </c>
      <c r="C42" s="28" t="s">
        <v>13</v>
      </c>
      <c r="D42" s="28" t="s">
        <v>11</v>
      </c>
      <c r="E42" s="28" t="s">
        <v>11</v>
      </c>
      <c r="F42" s="28" t="str">
        <f>C42</f>
        <v>Х</v>
      </c>
      <c r="G42" s="28" t="s">
        <v>13</v>
      </c>
      <c r="H42" s="28" t="s">
        <v>11</v>
      </c>
      <c r="I42" s="28" t="s">
        <v>11</v>
      </c>
      <c r="J42" s="28" t="s">
        <v>11</v>
      </c>
    </row>
    <row r="43" spans="1:10" ht="15">
      <c r="A43" s="7" t="s">
        <v>11</v>
      </c>
      <c r="B43" s="7" t="s">
        <v>14</v>
      </c>
      <c r="C43" s="28" t="s">
        <v>13</v>
      </c>
      <c r="D43" s="28" t="s">
        <v>11</v>
      </c>
      <c r="E43" s="28" t="s">
        <v>11</v>
      </c>
      <c r="F43" s="28" t="str">
        <f>C43</f>
        <v>Х</v>
      </c>
      <c r="G43" s="28" t="s">
        <v>13</v>
      </c>
      <c r="H43" s="28" t="s">
        <v>11</v>
      </c>
      <c r="I43" s="28" t="s">
        <v>11</v>
      </c>
      <c r="J43" s="28" t="s">
        <v>11</v>
      </c>
    </row>
    <row r="44" spans="1:10" ht="15">
      <c r="A44" s="7" t="s">
        <v>11</v>
      </c>
      <c r="B44" s="6" t="s">
        <v>15</v>
      </c>
      <c r="C44" s="28">
        <f aca="true" t="shared" si="1" ref="C44:J44">SUM(C39:C43)</f>
        <v>112776594.84</v>
      </c>
      <c r="D44" s="28">
        <f t="shared" si="1"/>
        <v>2377173</v>
      </c>
      <c r="E44" s="28">
        <f t="shared" si="1"/>
        <v>0</v>
      </c>
      <c r="F44" s="28">
        <f t="shared" si="1"/>
        <v>115153767.84</v>
      </c>
      <c r="G44" s="28">
        <f t="shared" si="1"/>
        <v>123717021.06132004</v>
      </c>
      <c r="H44" s="28">
        <f t="shared" si="1"/>
        <v>2522180</v>
      </c>
      <c r="I44" s="28">
        <f t="shared" si="1"/>
        <v>0</v>
      </c>
      <c r="J44" s="28">
        <f t="shared" si="1"/>
        <v>126239201.06132004</v>
      </c>
    </row>
    <row r="46" spans="1:14" ht="24.75" customHeight="1">
      <c r="A46" s="59" t="s">
        <v>16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ht="24.75" customHeight="1">
      <c r="A47" s="59" t="s">
        <v>94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4" ht="15">
      <c r="A48" s="3"/>
      <c r="N48" s="3" t="s">
        <v>5</v>
      </c>
    </row>
    <row r="49" spans="1:14" ht="21.75" customHeight="1">
      <c r="A49" s="58" t="s">
        <v>17</v>
      </c>
      <c r="B49" s="42" t="s">
        <v>7</v>
      </c>
      <c r="C49" s="58" t="s">
        <v>95</v>
      </c>
      <c r="D49" s="58"/>
      <c r="E49" s="58"/>
      <c r="F49" s="58"/>
      <c r="G49" s="58" t="s">
        <v>89</v>
      </c>
      <c r="H49" s="58"/>
      <c r="I49" s="58"/>
      <c r="J49" s="58"/>
      <c r="K49" s="58" t="s">
        <v>90</v>
      </c>
      <c r="L49" s="58"/>
      <c r="M49" s="58"/>
      <c r="N49" s="58"/>
    </row>
    <row r="50" spans="1:14" ht="63" customHeight="1">
      <c r="A50" s="58"/>
      <c r="B50" s="43"/>
      <c r="C50" s="6" t="s">
        <v>8</v>
      </c>
      <c r="D50" s="6" t="s">
        <v>9</v>
      </c>
      <c r="E50" s="6" t="s">
        <v>10</v>
      </c>
      <c r="F50" s="6" t="s">
        <v>55</v>
      </c>
      <c r="G50" s="6" t="s">
        <v>8</v>
      </c>
      <c r="H50" s="6" t="s">
        <v>9</v>
      </c>
      <c r="I50" s="6" t="s">
        <v>10</v>
      </c>
      <c r="J50" s="6" t="s">
        <v>53</v>
      </c>
      <c r="K50" s="6" t="s">
        <v>8</v>
      </c>
      <c r="L50" s="6" t="s">
        <v>9</v>
      </c>
      <c r="M50" s="6" t="s">
        <v>10</v>
      </c>
      <c r="N50" s="6" t="s">
        <v>54</v>
      </c>
    </row>
    <row r="51" spans="1:14" ht="24.75" customHeight="1">
      <c r="A51" s="6">
        <v>1</v>
      </c>
      <c r="B51" s="6">
        <v>2</v>
      </c>
      <c r="C51" s="6">
        <v>3</v>
      </c>
      <c r="D51" s="6">
        <v>4</v>
      </c>
      <c r="E51" s="6">
        <v>5</v>
      </c>
      <c r="F51" s="6">
        <v>6</v>
      </c>
      <c r="G51" s="6">
        <v>7</v>
      </c>
      <c r="H51" s="6">
        <v>8</v>
      </c>
      <c r="I51" s="6">
        <v>9</v>
      </c>
      <c r="J51" s="6">
        <v>10</v>
      </c>
      <c r="K51" s="6">
        <v>11</v>
      </c>
      <c r="L51" s="6">
        <v>12</v>
      </c>
      <c r="M51" s="6">
        <v>13</v>
      </c>
      <c r="N51" s="6">
        <v>14</v>
      </c>
    </row>
    <row r="52" spans="1:14" ht="15">
      <c r="A52" s="6">
        <v>2111</v>
      </c>
      <c r="B52" s="26" t="s">
        <v>134</v>
      </c>
      <c r="C52" s="28">
        <v>64750934</v>
      </c>
      <c r="D52" s="28"/>
      <c r="E52" s="28"/>
      <c r="F52" s="28">
        <f>C52+D52</f>
        <v>64750934</v>
      </c>
      <c r="G52" s="28">
        <v>71776190</v>
      </c>
      <c r="H52" s="28"/>
      <c r="I52" s="28"/>
      <c r="J52" s="28">
        <f>G52+H52</f>
        <v>71776190</v>
      </c>
      <c r="K52" s="28">
        <v>73196420</v>
      </c>
      <c r="L52" s="28"/>
      <c r="M52" s="28"/>
      <c r="N52" s="28">
        <f>K52+L52</f>
        <v>73196420</v>
      </c>
    </row>
    <row r="53" spans="1:14" ht="15">
      <c r="A53" s="6">
        <v>2120</v>
      </c>
      <c r="B53" s="26" t="s">
        <v>135</v>
      </c>
      <c r="C53" s="28">
        <v>13925504</v>
      </c>
      <c r="D53" s="28"/>
      <c r="E53" s="28"/>
      <c r="F53" s="28">
        <f aca="true" t="shared" si="2" ref="F53:F69">C53+D53</f>
        <v>13925504</v>
      </c>
      <c r="G53" s="28">
        <v>15790762</v>
      </c>
      <c r="H53" s="28"/>
      <c r="I53" s="28"/>
      <c r="J53" s="28">
        <f aca="true" t="shared" si="3" ref="J53:J69">G53+H53</f>
        <v>15790762</v>
      </c>
      <c r="K53" s="28">
        <v>15858760</v>
      </c>
      <c r="L53" s="28"/>
      <c r="M53" s="28"/>
      <c r="N53" s="28">
        <f aca="true" t="shared" si="4" ref="N53:N69">K53+L53</f>
        <v>15858760</v>
      </c>
    </row>
    <row r="54" spans="1:14" ht="30">
      <c r="A54" s="6">
        <v>2210</v>
      </c>
      <c r="B54" s="26" t="s">
        <v>136</v>
      </c>
      <c r="C54" s="28">
        <v>2810430</v>
      </c>
      <c r="D54" s="28">
        <v>264247</v>
      </c>
      <c r="E54" s="28"/>
      <c r="F54" s="28">
        <f t="shared" si="2"/>
        <v>3074677</v>
      </c>
      <c r="G54" s="28">
        <v>2717238</v>
      </c>
      <c r="H54" s="28">
        <v>26000</v>
      </c>
      <c r="I54" s="28"/>
      <c r="J54" s="28">
        <f t="shared" si="3"/>
        <v>2743238</v>
      </c>
      <c r="K54" s="28">
        <v>2447786</v>
      </c>
      <c r="L54" s="28">
        <v>19700</v>
      </c>
      <c r="M54" s="28"/>
      <c r="N54" s="28">
        <f t="shared" si="4"/>
        <v>2467486</v>
      </c>
    </row>
    <row r="55" spans="1:14" ht="30">
      <c r="A55" s="6">
        <v>2220</v>
      </c>
      <c r="B55" s="26" t="s">
        <v>148</v>
      </c>
      <c r="C55" s="28">
        <v>52171</v>
      </c>
      <c r="D55" s="28"/>
      <c r="E55" s="28"/>
      <c r="F55" s="28">
        <f t="shared" si="2"/>
        <v>52171</v>
      </c>
      <c r="G55" s="28">
        <v>56640</v>
      </c>
      <c r="H55" s="28"/>
      <c r="I55" s="28"/>
      <c r="J55" s="28">
        <f t="shared" si="3"/>
        <v>56640</v>
      </c>
      <c r="K55" s="28">
        <v>71440</v>
      </c>
      <c r="L55" s="28"/>
      <c r="M55" s="28"/>
      <c r="N55" s="28">
        <f t="shared" si="4"/>
        <v>71440</v>
      </c>
    </row>
    <row r="56" spans="1:14" ht="15">
      <c r="A56" s="6">
        <v>2230</v>
      </c>
      <c r="B56" s="26" t="s">
        <v>149</v>
      </c>
      <c r="C56" s="28">
        <v>1595253</v>
      </c>
      <c r="D56" s="28">
        <v>1669617</v>
      </c>
      <c r="E56" s="28"/>
      <c r="F56" s="28">
        <f t="shared" si="2"/>
        <v>3264870</v>
      </c>
      <c r="G56" s="28">
        <v>1911390</v>
      </c>
      <c r="H56" s="28">
        <v>2327742</v>
      </c>
      <c r="I56" s="28"/>
      <c r="J56" s="28">
        <f t="shared" si="3"/>
        <v>4239132</v>
      </c>
      <c r="K56" s="28">
        <v>2340422</v>
      </c>
      <c r="L56" s="28">
        <v>2180826</v>
      </c>
      <c r="M56" s="28"/>
      <c r="N56" s="28">
        <f t="shared" si="4"/>
        <v>4521248</v>
      </c>
    </row>
    <row r="57" spans="1:14" ht="15">
      <c r="A57" s="6">
        <v>2240</v>
      </c>
      <c r="B57" s="26" t="s">
        <v>137</v>
      </c>
      <c r="C57" s="28">
        <v>737541</v>
      </c>
      <c r="D57" s="28">
        <v>110</v>
      </c>
      <c r="E57" s="28"/>
      <c r="F57" s="28">
        <f t="shared" si="2"/>
        <v>737651</v>
      </c>
      <c r="G57" s="28">
        <v>2561642</v>
      </c>
      <c r="H57" s="28">
        <v>631</v>
      </c>
      <c r="I57" s="28"/>
      <c r="J57" s="28">
        <f t="shared" si="3"/>
        <v>2562273</v>
      </c>
      <c r="K57" s="28">
        <v>1167801</v>
      </c>
      <c r="L57" s="28">
        <v>560</v>
      </c>
      <c r="M57" s="28"/>
      <c r="N57" s="28">
        <f t="shared" si="4"/>
        <v>1168361</v>
      </c>
    </row>
    <row r="58" spans="1:14" ht="15">
      <c r="A58" s="6">
        <v>2250</v>
      </c>
      <c r="B58" s="26" t="s">
        <v>138</v>
      </c>
      <c r="C58" s="28">
        <v>59798</v>
      </c>
      <c r="D58" s="28"/>
      <c r="E58" s="28"/>
      <c r="F58" s="28">
        <f t="shared" si="2"/>
        <v>59798</v>
      </c>
      <c r="G58" s="28">
        <v>126922</v>
      </c>
      <c r="H58" s="28"/>
      <c r="I58" s="28"/>
      <c r="J58" s="28">
        <f t="shared" si="3"/>
        <v>126922</v>
      </c>
      <c r="K58" s="28">
        <v>74350</v>
      </c>
      <c r="L58" s="28"/>
      <c r="M58" s="28"/>
      <c r="N58" s="28">
        <f t="shared" si="4"/>
        <v>74350</v>
      </c>
    </row>
    <row r="59" spans="1:14" ht="15">
      <c r="A59" s="6">
        <v>2271</v>
      </c>
      <c r="B59" s="26" t="s">
        <v>139</v>
      </c>
      <c r="C59" s="28">
        <v>3575520</v>
      </c>
      <c r="D59" s="28"/>
      <c r="E59" s="28"/>
      <c r="F59" s="28">
        <f t="shared" si="2"/>
        <v>3575520</v>
      </c>
      <c r="G59" s="28">
        <v>4265907</v>
      </c>
      <c r="H59" s="28"/>
      <c r="I59" s="28"/>
      <c r="J59" s="28">
        <f t="shared" si="3"/>
        <v>4265907</v>
      </c>
      <c r="K59" s="28">
        <v>4467998</v>
      </c>
      <c r="L59" s="28"/>
      <c r="M59" s="28"/>
      <c r="N59" s="28">
        <f t="shared" si="4"/>
        <v>4467998</v>
      </c>
    </row>
    <row r="60" spans="1:14" ht="30">
      <c r="A60" s="6">
        <v>2272</v>
      </c>
      <c r="B60" s="26" t="s">
        <v>140</v>
      </c>
      <c r="C60" s="28">
        <v>134073</v>
      </c>
      <c r="D60" s="28"/>
      <c r="E60" s="28"/>
      <c r="F60" s="28">
        <f t="shared" si="2"/>
        <v>134073</v>
      </c>
      <c r="G60" s="28">
        <v>186248</v>
      </c>
      <c r="H60" s="28"/>
      <c r="I60" s="28"/>
      <c r="J60" s="28">
        <f t="shared" si="3"/>
        <v>186248</v>
      </c>
      <c r="K60" s="28">
        <v>219869</v>
      </c>
      <c r="L60" s="28"/>
      <c r="M60" s="28"/>
      <c r="N60" s="28">
        <f t="shared" si="4"/>
        <v>219869</v>
      </c>
    </row>
    <row r="61" spans="1:14" ht="15">
      <c r="A61" s="6">
        <v>2273</v>
      </c>
      <c r="B61" s="26" t="s">
        <v>141</v>
      </c>
      <c r="C61" s="28">
        <v>1015145</v>
      </c>
      <c r="D61" s="28"/>
      <c r="E61" s="28"/>
      <c r="F61" s="28">
        <f t="shared" si="2"/>
        <v>1015145</v>
      </c>
      <c r="G61" s="28">
        <v>1340350</v>
      </c>
      <c r="H61" s="28"/>
      <c r="I61" s="28"/>
      <c r="J61" s="28">
        <f t="shared" si="3"/>
        <v>1340350</v>
      </c>
      <c r="K61" s="28">
        <v>1598866</v>
      </c>
      <c r="L61" s="28"/>
      <c r="M61" s="28"/>
      <c r="N61" s="28">
        <f t="shared" si="4"/>
        <v>1598866</v>
      </c>
    </row>
    <row r="62" spans="1:14" ht="15">
      <c r="A62" s="6">
        <v>2274</v>
      </c>
      <c r="B62" s="26" t="s">
        <v>150</v>
      </c>
      <c r="C62" s="28">
        <v>2129444</v>
      </c>
      <c r="D62" s="28"/>
      <c r="E62" s="28"/>
      <c r="F62" s="28">
        <f t="shared" si="2"/>
        <v>2129444</v>
      </c>
      <c r="G62" s="28">
        <v>2499087</v>
      </c>
      <c r="H62" s="28"/>
      <c r="I62" s="28"/>
      <c r="J62" s="28">
        <f t="shared" si="3"/>
        <v>2499087</v>
      </c>
      <c r="K62" s="28">
        <v>2784794</v>
      </c>
      <c r="L62" s="28"/>
      <c r="M62" s="28"/>
      <c r="N62" s="28">
        <f t="shared" si="4"/>
        <v>2784794</v>
      </c>
    </row>
    <row r="63" spans="1:14" ht="15">
      <c r="A63" s="6">
        <v>2275</v>
      </c>
      <c r="B63" s="26" t="s">
        <v>151</v>
      </c>
      <c r="C63" s="28">
        <v>1260335</v>
      </c>
      <c r="D63" s="28"/>
      <c r="E63" s="28"/>
      <c r="F63" s="28">
        <f t="shared" si="2"/>
        <v>1260335</v>
      </c>
      <c r="G63" s="28">
        <v>1258969</v>
      </c>
      <c r="H63" s="28"/>
      <c r="I63" s="28"/>
      <c r="J63" s="28">
        <f t="shared" si="3"/>
        <v>1258969</v>
      </c>
      <c r="K63" s="28">
        <v>128957</v>
      </c>
      <c r="L63" s="28"/>
      <c r="M63" s="28"/>
      <c r="N63" s="28">
        <f t="shared" si="4"/>
        <v>128957</v>
      </c>
    </row>
    <row r="64" spans="1:14" ht="45">
      <c r="A64" s="6">
        <v>2282</v>
      </c>
      <c r="B64" s="26" t="s">
        <v>142</v>
      </c>
      <c r="C64" s="28">
        <v>21732</v>
      </c>
      <c r="D64" s="28"/>
      <c r="E64" s="28"/>
      <c r="F64" s="28">
        <f t="shared" si="2"/>
        <v>21732</v>
      </c>
      <c r="G64" s="28">
        <v>44800</v>
      </c>
      <c r="H64" s="28"/>
      <c r="I64" s="28"/>
      <c r="J64" s="28">
        <f t="shared" si="3"/>
        <v>44800</v>
      </c>
      <c r="K64" s="28">
        <v>44800</v>
      </c>
      <c r="L64" s="28"/>
      <c r="M64" s="28"/>
      <c r="N64" s="28">
        <f t="shared" si="4"/>
        <v>44800</v>
      </c>
    </row>
    <row r="65" spans="1:14" ht="15">
      <c r="A65" s="6">
        <v>2800</v>
      </c>
      <c r="B65" s="26" t="s">
        <v>143</v>
      </c>
      <c r="C65" s="28">
        <v>7189</v>
      </c>
      <c r="D65" s="28"/>
      <c r="E65" s="28"/>
      <c r="F65" s="28">
        <f t="shared" si="2"/>
        <v>7189</v>
      </c>
      <c r="G65" s="28">
        <v>18860</v>
      </c>
      <c r="H65" s="28"/>
      <c r="I65" s="28"/>
      <c r="J65" s="28">
        <f t="shared" si="3"/>
        <v>18860</v>
      </c>
      <c r="K65" s="28">
        <v>20510</v>
      </c>
      <c r="L65" s="28"/>
      <c r="M65" s="28"/>
      <c r="N65" s="28">
        <f t="shared" si="4"/>
        <v>20510</v>
      </c>
    </row>
    <row r="66" spans="1:14" ht="30">
      <c r="A66" s="6">
        <v>3110</v>
      </c>
      <c r="B66" s="6" t="s">
        <v>161</v>
      </c>
      <c r="C66" s="28"/>
      <c r="D66" s="28">
        <v>4679285</v>
      </c>
      <c r="E66" s="28">
        <f>D66</f>
        <v>4679285</v>
      </c>
      <c r="F66" s="28">
        <f t="shared" si="2"/>
        <v>4679285</v>
      </c>
      <c r="G66" s="28"/>
      <c r="H66" s="28">
        <v>6973762</v>
      </c>
      <c r="I66" s="28">
        <f>H66</f>
        <v>6973762</v>
      </c>
      <c r="J66" s="28">
        <f t="shared" si="3"/>
        <v>6973762</v>
      </c>
      <c r="K66" s="28"/>
      <c r="L66" s="28"/>
      <c r="M66" s="28"/>
      <c r="N66" s="28">
        <f t="shared" si="4"/>
        <v>0</v>
      </c>
    </row>
    <row r="67" spans="1:14" ht="30">
      <c r="A67" s="6">
        <v>3122</v>
      </c>
      <c r="B67" s="6" t="s">
        <v>164</v>
      </c>
      <c r="C67" s="28"/>
      <c r="D67" s="28"/>
      <c r="E67" s="28"/>
      <c r="F67" s="28"/>
      <c r="G67" s="28"/>
      <c r="H67" s="28">
        <v>15390</v>
      </c>
      <c r="I67" s="28">
        <f>H67</f>
        <v>15390</v>
      </c>
      <c r="J67" s="28">
        <f t="shared" si="3"/>
        <v>15390</v>
      </c>
      <c r="K67" s="28"/>
      <c r="L67" s="28"/>
      <c r="M67" s="28"/>
      <c r="N67" s="28">
        <f t="shared" si="4"/>
        <v>0</v>
      </c>
    </row>
    <row r="68" spans="1:14" ht="15">
      <c r="A68" s="6">
        <v>3132</v>
      </c>
      <c r="B68" s="6" t="s">
        <v>162</v>
      </c>
      <c r="C68" s="28"/>
      <c r="D68" s="28">
        <v>261621</v>
      </c>
      <c r="E68" s="28">
        <f>D68</f>
        <v>261621</v>
      </c>
      <c r="F68" s="28">
        <f t="shared" si="2"/>
        <v>261621</v>
      </c>
      <c r="G68" s="28"/>
      <c r="H68" s="28">
        <v>1388600</v>
      </c>
      <c r="I68" s="28">
        <f>H68</f>
        <v>1388600</v>
      </c>
      <c r="J68" s="28">
        <f t="shared" si="3"/>
        <v>1388600</v>
      </c>
      <c r="K68" s="28"/>
      <c r="L68" s="28"/>
      <c r="M68" s="28"/>
      <c r="N68" s="28">
        <f t="shared" si="4"/>
        <v>0</v>
      </c>
    </row>
    <row r="69" spans="1:14" ht="30">
      <c r="A69" s="6">
        <v>3142</v>
      </c>
      <c r="B69" s="6" t="s">
        <v>163</v>
      </c>
      <c r="C69" s="28"/>
      <c r="D69" s="28">
        <v>15584</v>
      </c>
      <c r="E69" s="28">
        <f>D69</f>
        <v>15584</v>
      </c>
      <c r="F69" s="28">
        <f t="shared" si="2"/>
        <v>15584</v>
      </c>
      <c r="G69" s="28"/>
      <c r="H69" s="28"/>
      <c r="I69" s="28"/>
      <c r="J69" s="28">
        <f t="shared" si="3"/>
        <v>0</v>
      </c>
      <c r="K69" s="28"/>
      <c r="L69" s="28"/>
      <c r="M69" s="28"/>
      <c r="N69" s="28">
        <f t="shared" si="4"/>
        <v>0</v>
      </c>
    </row>
    <row r="70" spans="1:14" ht="15">
      <c r="A70" s="6" t="s">
        <v>11</v>
      </c>
      <c r="B70" s="6" t="s">
        <v>15</v>
      </c>
      <c r="C70" s="29">
        <f aca="true" t="shared" si="5" ref="C70:N70">SUM(C52:C69)</f>
        <v>92075069</v>
      </c>
      <c r="D70" s="29">
        <f t="shared" si="5"/>
        <v>6890464</v>
      </c>
      <c r="E70" s="29">
        <f t="shared" si="5"/>
        <v>4956490</v>
      </c>
      <c r="F70" s="29">
        <f t="shared" si="5"/>
        <v>98965533</v>
      </c>
      <c r="G70" s="29">
        <f t="shared" si="5"/>
        <v>104555005</v>
      </c>
      <c r="H70" s="29">
        <f t="shared" si="5"/>
        <v>10732125</v>
      </c>
      <c r="I70" s="29">
        <f t="shared" si="5"/>
        <v>8377752</v>
      </c>
      <c r="J70" s="29">
        <f t="shared" si="5"/>
        <v>115287130</v>
      </c>
      <c r="K70" s="29">
        <f t="shared" si="5"/>
        <v>104422773</v>
      </c>
      <c r="L70" s="29">
        <f t="shared" si="5"/>
        <v>2201086</v>
      </c>
      <c r="M70" s="29">
        <f t="shared" si="5"/>
        <v>0</v>
      </c>
      <c r="N70" s="29">
        <f t="shared" si="5"/>
        <v>106623859</v>
      </c>
    </row>
    <row r="72" spans="1:14" ht="15">
      <c r="A72" s="45" t="s">
        <v>96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ht="15">
      <c r="N73" s="3" t="s">
        <v>5</v>
      </c>
    </row>
    <row r="74" spans="1:14" ht="15">
      <c r="A74" s="58" t="s">
        <v>18</v>
      </c>
      <c r="B74" s="42" t="s">
        <v>7</v>
      </c>
      <c r="C74" s="58" t="s">
        <v>88</v>
      </c>
      <c r="D74" s="58"/>
      <c r="E74" s="58"/>
      <c r="F74" s="58"/>
      <c r="G74" s="58" t="s">
        <v>89</v>
      </c>
      <c r="H74" s="58"/>
      <c r="I74" s="58"/>
      <c r="J74" s="58"/>
      <c r="K74" s="58" t="s">
        <v>97</v>
      </c>
      <c r="L74" s="58"/>
      <c r="M74" s="58"/>
      <c r="N74" s="58"/>
    </row>
    <row r="75" spans="1:14" ht="58.5" customHeight="1">
      <c r="A75" s="58"/>
      <c r="B75" s="43"/>
      <c r="C75" s="6" t="s">
        <v>8</v>
      </c>
      <c r="D75" s="6" t="s">
        <v>9</v>
      </c>
      <c r="E75" s="6" t="s">
        <v>10</v>
      </c>
      <c r="F75" s="6" t="s">
        <v>55</v>
      </c>
      <c r="G75" s="6" t="s">
        <v>8</v>
      </c>
      <c r="H75" s="6" t="s">
        <v>9</v>
      </c>
      <c r="I75" s="6" t="s">
        <v>10</v>
      </c>
      <c r="J75" s="6" t="s">
        <v>53</v>
      </c>
      <c r="K75" s="6" t="s">
        <v>8</v>
      </c>
      <c r="L75" s="6" t="s">
        <v>9</v>
      </c>
      <c r="M75" s="6" t="s">
        <v>10</v>
      </c>
      <c r="N75" s="6" t="s">
        <v>54</v>
      </c>
    </row>
    <row r="76" spans="1:14" ht="24.75" customHeight="1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  <c r="G76" s="6">
        <v>7</v>
      </c>
      <c r="H76" s="6">
        <v>8</v>
      </c>
      <c r="I76" s="6">
        <v>9</v>
      </c>
      <c r="J76" s="6">
        <v>10</v>
      </c>
      <c r="K76" s="6">
        <v>11</v>
      </c>
      <c r="L76" s="6">
        <v>12</v>
      </c>
      <c r="M76" s="6">
        <v>13</v>
      </c>
      <c r="N76" s="6">
        <v>14</v>
      </c>
    </row>
    <row r="77" spans="1:14" ht="15">
      <c r="A77" s="6"/>
      <c r="B77" s="2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">
      <c r="A78" s="6"/>
      <c r="B78" s="2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5">
      <c r="A79" s="6" t="s">
        <v>11</v>
      </c>
      <c r="B79" s="6" t="s">
        <v>15</v>
      </c>
      <c r="C79" s="27">
        <f aca="true" t="shared" si="6" ref="C79:N79">SUM(C77:C78)</f>
        <v>0</v>
      </c>
      <c r="D79" s="6">
        <f t="shared" si="6"/>
        <v>0</v>
      </c>
      <c r="E79" s="6">
        <f t="shared" si="6"/>
        <v>0</v>
      </c>
      <c r="F79" s="27">
        <f t="shared" si="6"/>
        <v>0</v>
      </c>
      <c r="G79" s="27">
        <f t="shared" si="6"/>
        <v>0</v>
      </c>
      <c r="H79" s="27">
        <f t="shared" si="6"/>
        <v>0</v>
      </c>
      <c r="I79" s="27">
        <f t="shared" si="6"/>
        <v>0</v>
      </c>
      <c r="J79" s="27">
        <f t="shared" si="6"/>
        <v>0</v>
      </c>
      <c r="K79" s="27">
        <f t="shared" si="6"/>
        <v>0</v>
      </c>
      <c r="L79" s="27">
        <f t="shared" si="6"/>
        <v>0</v>
      </c>
      <c r="M79" s="27">
        <f t="shared" si="6"/>
        <v>0</v>
      </c>
      <c r="N79" s="27">
        <f t="shared" si="6"/>
        <v>0</v>
      </c>
    </row>
    <row r="81" spans="1:10" ht="15">
      <c r="A81" s="45" t="s">
        <v>98</v>
      </c>
      <c r="B81" s="45"/>
      <c r="C81" s="45"/>
      <c r="D81" s="45"/>
      <c r="E81" s="45"/>
      <c r="F81" s="45"/>
      <c r="G81" s="45"/>
      <c r="H81" s="45"/>
      <c r="I81" s="45"/>
      <c r="J81" s="45"/>
    </row>
    <row r="82" ht="15">
      <c r="J82" s="1" t="s">
        <v>5</v>
      </c>
    </row>
    <row r="83" spans="1:10" ht="21.75" customHeight="1">
      <c r="A83" s="58" t="s">
        <v>17</v>
      </c>
      <c r="B83" s="42" t="s">
        <v>7</v>
      </c>
      <c r="C83" s="58" t="s">
        <v>92</v>
      </c>
      <c r="D83" s="58"/>
      <c r="E83" s="58"/>
      <c r="F83" s="58"/>
      <c r="G83" s="58" t="s">
        <v>93</v>
      </c>
      <c r="H83" s="58"/>
      <c r="I83" s="58"/>
      <c r="J83" s="58"/>
    </row>
    <row r="84" spans="1:10" ht="61.5" customHeight="1">
      <c r="A84" s="58"/>
      <c r="B84" s="43"/>
      <c r="C84" s="6" t="s">
        <v>8</v>
      </c>
      <c r="D84" s="6" t="s">
        <v>9</v>
      </c>
      <c r="E84" s="6" t="s">
        <v>10</v>
      </c>
      <c r="F84" s="6" t="s">
        <v>55</v>
      </c>
      <c r="G84" s="6" t="s">
        <v>8</v>
      </c>
      <c r="H84" s="6" t="s">
        <v>9</v>
      </c>
      <c r="I84" s="6" t="s">
        <v>10</v>
      </c>
      <c r="J84" s="6" t="s">
        <v>53</v>
      </c>
    </row>
    <row r="85" spans="1:10" ht="24.75" customHeight="1">
      <c r="A85" s="6">
        <v>1</v>
      </c>
      <c r="B85" s="6">
        <v>2</v>
      </c>
      <c r="C85" s="6">
        <v>3</v>
      </c>
      <c r="D85" s="6">
        <v>4</v>
      </c>
      <c r="E85" s="6">
        <v>5</v>
      </c>
      <c r="F85" s="6">
        <v>6</v>
      </c>
      <c r="G85" s="6">
        <v>7</v>
      </c>
      <c r="H85" s="6">
        <v>8</v>
      </c>
      <c r="I85" s="6">
        <v>9</v>
      </c>
      <c r="J85" s="6">
        <v>10</v>
      </c>
    </row>
    <row r="86" spans="1:10" ht="15">
      <c r="A86" s="6">
        <v>2111</v>
      </c>
      <c r="B86" s="26" t="s">
        <v>134</v>
      </c>
      <c r="C86" s="28">
        <f aca="true" t="shared" si="7" ref="C86:C103">K52*1.08</f>
        <v>79052133.60000001</v>
      </c>
      <c r="D86" s="28"/>
      <c r="E86" s="28"/>
      <c r="F86" s="28">
        <f>C86+D86</f>
        <v>79052133.60000001</v>
      </c>
      <c r="G86" s="28">
        <f>F86*1.077</f>
        <v>85139147.88720001</v>
      </c>
      <c r="H86" s="28"/>
      <c r="I86" s="28"/>
      <c r="J86" s="28">
        <f>G86+H86</f>
        <v>85139147.88720001</v>
      </c>
    </row>
    <row r="87" spans="1:10" ht="15">
      <c r="A87" s="6">
        <v>2120</v>
      </c>
      <c r="B87" s="26" t="s">
        <v>135</v>
      </c>
      <c r="C87" s="28">
        <f t="shared" si="7"/>
        <v>17127460.8</v>
      </c>
      <c r="D87" s="28"/>
      <c r="E87" s="28"/>
      <c r="F87" s="28">
        <f aca="true" t="shared" si="8" ref="F87:F103">C87+D87</f>
        <v>17127460.8</v>
      </c>
      <c r="G87" s="28">
        <f>F87*1.077</f>
        <v>18446275.2816</v>
      </c>
      <c r="H87" s="28"/>
      <c r="I87" s="28"/>
      <c r="J87" s="28">
        <f aca="true" t="shared" si="9" ref="J87:J103">G87+H87</f>
        <v>18446275.2816</v>
      </c>
    </row>
    <row r="88" spans="1:10" ht="30">
      <c r="A88" s="6">
        <v>2210</v>
      </c>
      <c r="B88" s="26" t="s">
        <v>136</v>
      </c>
      <c r="C88" s="28">
        <f t="shared" si="7"/>
        <v>2643608.8800000004</v>
      </c>
      <c r="D88" s="28">
        <f aca="true" t="shared" si="10" ref="D86:D103">L54*1.08</f>
        <v>21276</v>
      </c>
      <c r="E88" s="28"/>
      <c r="F88" s="28">
        <f t="shared" si="8"/>
        <v>2664884.8800000004</v>
      </c>
      <c r="G88" s="28">
        <f>F88*1.061</f>
        <v>2827442.8576800004</v>
      </c>
      <c r="H88" s="28">
        <f aca="true" t="shared" si="11" ref="H87:H103">D88*1.061</f>
        <v>22573.836</v>
      </c>
      <c r="I88" s="28"/>
      <c r="J88" s="28">
        <f t="shared" si="9"/>
        <v>2850016.6936800005</v>
      </c>
    </row>
    <row r="89" spans="1:10" ht="30">
      <c r="A89" s="6">
        <v>2220</v>
      </c>
      <c r="B89" s="26" t="s">
        <v>148</v>
      </c>
      <c r="C89" s="28">
        <f t="shared" si="7"/>
        <v>77155.20000000001</v>
      </c>
      <c r="D89" s="28"/>
      <c r="E89" s="28"/>
      <c r="F89" s="28">
        <f t="shared" si="8"/>
        <v>77155.20000000001</v>
      </c>
      <c r="G89" s="28">
        <f aca="true" t="shared" si="12" ref="G89:G103">F89*1.061</f>
        <v>81861.66720000001</v>
      </c>
      <c r="H89" s="28"/>
      <c r="I89" s="28"/>
      <c r="J89" s="28">
        <f t="shared" si="9"/>
        <v>81861.66720000001</v>
      </c>
    </row>
    <row r="90" spans="1:10" ht="15">
      <c r="A90" s="6">
        <v>2230</v>
      </c>
      <c r="B90" s="26" t="s">
        <v>149</v>
      </c>
      <c r="C90" s="28">
        <f t="shared" si="7"/>
        <v>2527655.7600000002</v>
      </c>
      <c r="D90" s="28">
        <f t="shared" si="10"/>
        <v>2355292.08</v>
      </c>
      <c r="E90" s="28"/>
      <c r="F90" s="28">
        <f t="shared" si="8"/>
        <v>4882947.84</v>
      </c>
      <c r="G90" s="28">
        <f t="shared" si="12"/>
        <v>5180807.65824</v>
      </c>
      <c r="H90" s="28">
        <f t="shared" si="11"/>
        <v>2498964.89688</v>
      </c>
      <c r="I90" s="28"/>
      <c r="J90" s="28">
        <f t="shared" si="9"/>
        <v>7679772.55512</v>
      </c>
    </row>
    <row r="91" spans="1:10" ht="15">
      <c r="A91" s="6">
        <v>2240</v>
      </c>
      <c r="B91" s="26" t="s">
        <v>137</v>
      </c>
      <c r="C91" s="28">
        <f t="shared" si="7"/>
        <v>1261225.08</v>
      </c>
      <c r="D91" s="28">
        <f t="shared" si="10"/>
        <v>604.8000000000001</v>
      </c>
      <c r="E91" s="28"/>
      <c r="F91" s="28">
        <f t="shared" si="8"/>
        <v>1261829.8800000001</v>
      </c>
      <c r="G91" s="28">
        <f t="shared" si="12"/>
        <v>1338801.5026800002</v>
      </c>
      <c r="H91" s="28">
        <f t="shared" si="11"/>
        <v>641.6928</v>
      </c>
      <c r="I91" s="28"/>
      <c r="J91" s="28">
        <f t="shared" si="9"/>
        <v>1339443.1954800002</v>
      </c>
    </row>
    <row r="92" spans="1:10" ht="15">
      <c r="A92" s="6">
        <v>2250</v>
      </c>
      <c r="B92" s="26" t="s">
        <v>138</v>
      </c>
      <c r="C92" s="28">
        <f t="shared" si="7"/>
        <v>80298</v>
      </c>
      <c r="D92" s="28"/>
      <c r="E92" s="28"/>
      <c r="F92" s="28">
        <f t="shared" si="8"/>
        <v>80298</v>
      </c>
      <c r="G92" s="28">
        <f t="shared" si="12"/>
        <v>85196.178</v>
      </c>
      <c r="H92" s="28"/>
      <c r="I92" s="28"/>
      <c r="J92" s="28">
        <f t="shared" si="9"/>
        <v>85196.178</v>
      </c>
    </row>
    <row r="93" spans="1:10" ht="15">
      <c r="A93" s="6">
        <v>2271</v>
      </c>
      <c r="B93" s="26" t="s">
        <v>139</v>
      </c>
      <c r="C93" s="28">
        <f t="shared" si="7"/>
        <v>4825437.840000001</v>
      </c>
      <c r="D93" s="28"/>
      <c r="E93" s="28"/>
      <c r="F93" s="28">
        <f t="shared" si="8"/>
        <v>4825437.840000001</v>
      </c>
      <c r="G93" s="28">
        <f t="shared" si="12"/>
        <v>5119789.54824</v>
      </c>
      <c r="H93" s="28"/>
      <c r="I93" s="28"/>
      <c r="J93" s="28">
        <f t="shared" si="9"/>
        <v>5119789.54824</v>
      </c>
    </row>
    <row r="94" spans="1:10" ht="30">
      <c r="A94" s="6">
        <v>2272</v>
      </c>
      <c r="B94" s="26" t="s">
        <v>140</v>
      </c>
      <c r="C94" s="28">
        <f t="shared" si="7"/>
        <v>237458.52000000002</v>
      </c>
      <c r="D94" s="28"/>
      <c r="E94" s="28"/>
      <c r="F94" s="28">
        <f t="shared" si="8"/>
        <v>237458.52000000002</v>
      </c>
      <c r="G94" s="28">
        <f t="shared" si="12"/>
        <v>251943.48972</v>
      </c>
      <c r="H94" s="28"/>
      <c r="I94" s="28"/>
      <c r="J94" s="28">
        <f t="shared" si="9"/>
        <v>251943.48972</v>
      </c>
    </row>
    <row r="95" spans="1:10" ht="15">
      <c r="A95" s="6">
        <v>2273</v>
      </c>
      <c r="B95" s="26" t="s">
        <v>141</v>
      </c>
      <c r="C95" s="28">
        <f t="shared" si="7"/>
        <v>1726775.28</v>
      </c>
      <c r="D95" s="28"/>
      <c r="E95" s="28"/>
      <c r="F95" s="28">
        <f t="shared" si="8"/>
        <v>1726775.28</v>
      </c>
      <c r="G95" s="28">
        <f t="shared" si="12"/>
        <v>1832108.5720799998</v>
      </c>
      <c r="H95" s="28"/>
      <c r="I95" s="28"/>
      <c r="J95" s="28">
        <f t="shared" si="9"/>
        <v>1832108.5720799998</v>
      </c>
    </row>
    <row r="96" spans="1:10" ht="15">
      <c r="A96" s="6">
        <v>2274</v>
      </c>
      <c r="B96" s="26" t="s">
        <v>150</v>
      </c>
      <c r="C96" s="28">
        <f t="shared" si="7"/>
        <v>3007577.52</v>
      </c>
      <c r="D96" s="28"/>
      <c r="E96" s="28"/>
      <c r="F96" s="28">
        <f t="shared" si="8"/>
        <v>3007577.52</v>
      </c>
      <c r="G96" s="28">
        <f t="shared" si="12"/>
        <v>3191039.74872</v>
      </c>
      <c r="H96" s="28"/>
      <c r="I96" s="28"/>
      <c r="J96" s="28">
        <f t="shared" si="9"/>
        <v>3191039.74872</v>
      </c>
    </row>
    <row r="97" spans="1:10" ht="15">
      <c r="A97" s="6">
        <v>2275</v>
      </c>
      <c r="B97" s="26" t="s">
        <v>151</v>
      </c>
      <c r="C97" s="28">
        <f t="shared" si="7"/>
        <v>139273.56</v>
      </c>
      <c r="D97" s="28"/>
      <c r="E97" s="28"/>
      <c r="F97" s="28">
        <f t="shared" si="8"/>
        <v>139273.56</v>
      </c>
      <c r="G97" s="28">
        <f t="shared" si="12"/>
        <v>147769.24716</v>
      </c>
      <c r="H97" s="28"/>
      <c r="I97" s="28"/>
      <c r="J97" s="28">
        <f t="shared" si="9"/>
        <v>147769.24716</v>
      </c>
    </row>
    <row r="98" spans="1:10" ht="45">
      <c r="A98" s="6">
        <v>2282</v>
      </c>
      <c r="B98" s="26" t="s">
        <v>142</v>
      </c>
      <c r="C98" s="28">
        <f t="shared" si="7"/>
        <v>48384</v>
      </c>
      <c r="D98" s="28"/>
      <c r="E98" s="28"/>
      <c r="F98" s="28">
        <f t="shared" si="8"/>
        <v>48384</v>
      </c>
      <c r="G98" s="28">
        <f t="shared" si="12"/>
        <v>51335.424</v>
      </c>
      <c r="H98" s="28"/>
      <c r="I98" s="28"/>
      <c r="J98" s="28">
        <f t="shared" si="9"/>
        <v>51335.424</v>
      </c>
    </row>
    <row r="99" spans="1:10" ht="15">
      <c r="A99" s="6">
        <v>2800</v>
      </c>
      <c r="B99" s="26" t="s">
        <v>143</v>
      </c>
      <c r="C99" s="28">
        <f t="shared" si="7"/>
        <v>22150.800000000003</v>
      </c>
      <c r="D99" s="28"/>
      <c r="E99" s="28"/>
      <c r="F99" s="28">
        <f t="shared" si="8"/>
        <v>22150.800000000003</v>
      </c>
      <c r="G99" s="28">
        <f t="shared" si="12"/>
        <v>23501.9988</v>
      </c>
      <c r="H99" s="28"/>
      <c r="I99" s="28"/>
      <c r="J99" s="28">
        <f t="shared" si="9"/>
        <v>23501.9988</v>
      </c>
    </row>
    <row r="100" spans="1:10" ht="30">
      <c r="A100" s="6">
        <v>3110</v>
      </c>
      <c r="B100" s="6" t="s">
        <v>161</v>
      </c>
      <c r="C100" s="28"/>
      <c r="D100" s="28"/>
      <c r="E100" s="28"/>
      <c r="F100" s="28"/>
      <c r="G100" s="28"/>
      <c r="H100" s="28"/>
      <c r="I100" s="28"/>
      <c r="J100" s="28"/>
    </row>
    <row r="101" spans="1:10" ht="30">
      <c r="A101" s="6">
        <v>3122</v>
      </c>
      <c r="B101" s="6" t="s">
        <v>164</v>
      </c>
      <c r="C101" s="28"/>
      <c r="D101" s="28"/>
      <c r="E101" s="28"/>
      <c r="F101" s="28"/>
      <c r="G101" s="28"/>
      <c r="H101" s="28"/>
      <c r="I101" s="28"/>
      <c r="J101" s="28"/>
    </row>
    <row r="102" spans="1:10" ht="15">
      <c r="A102" s="6">
        <v>3132</v>
      </c>
      <c r="B102" s="6" t="s">
        <v>162</v>
      </c>
      <c r="C102" s="28"/>
      <c r="D102" s="28"/>
      <c r="E102" s="28"/>
      <c r="F102" s="28"/>
      <c r="G102" s="28"/>
      <c r="H102" s="28"/>
      <c r="I102" s="28"/>
      <c r="J102" s="28"/>
    </row>
    <row r="103" spans="1:10" ht="30">
      <c r="A103" s="6">
        <v>3142</v>
      </c>
      <c r="B103" s="6" t="s">
        <v>163</v>
      </c>
      <c r="C103" s="28"/>
      <c r="D103" s="28"/>
      <c r="E103" s="28"/>
      <c r="F103" s="28"/>
      <c r="G103" s="28"/>
      <c r="H103" s="28"/>
      <c r="I103" s="28"/>
      <c r="J103" s="28"/>
    </row>
    <row r="104" spans="1:10" ht="15">
      <c r="A104" s="6" t="s">
        <v>11</v>
      </c>
      <c r="B104" s="6" t="s">
        <v>15</v>
      </c>
      <c r="C104" s="28">
        <f>SUM(C86:C103)</f>
        <v>112776594.84</v>
      </c>
      <c r="D104" s="28">
        <f aca="true" t="shared" si="13" ref="D104:J104">SUM(D86:D103)</f>
        <v>2377172.88</v>
      </c>
      <c r="E104" s="28">
        <f t="shared" si="13"/>
        <v>0</v>
      </c>
      <c r="F104" s="28">
        <f t="shared" si="13"/>
        <v>115153767.72</v>
      </c>
      <c r="G104" s="28">
        <f t="shared" si="13"/>
        <v>123717021.06132004</v>
      </c>
      <c r="H104" s="28">
        <f t="shared" si="13"/>
        <v>2522180.42568</v>
      </c>
      <c r="I104" s="28">
        <f t="shared" si="13"/>
        <v>0</v>
      </c>
      <c r="J104" s="28">
        <f t="shared" si="13"/>
        <v>126239201.48700003</v>
      </c>
    </row>
    <row r="106" spans="1:10" ht="15">
      <c r="A106" s="45" t="s">
        <v>99</v>
      </c>
      <c r="B106" s="45"/>
      <c r="C106" s="45"/>
      <c r="D106" s="45"/>
      <c r="E106" s="45"/>
      <c r="F106" s="45"/>
      <c r="G106" s="45"/>
      <c r="H106" s="45"/>
      <c r="I106" s="45"/>
      <c r="J106" s="45"/>
    </row>
    <row r="107" ht="15">
      <c r="J107" s="20" t="s">
        <v>5</v>
      </c>
    </row>
    <row r="108" spans="1:10" ht="15">
      <c r="A108" s="58" t="s">
        <v>18</v>
      </c>
      <c r="B108" s="42" t="s">
        <v>7</v>
      </c>
      <c r="C108" s="58" t="s">
        <v>92</v>
      </c>
      <c r="D108" s="58"/>
      <c r="E108" s="58"/>
      <c r="F108" s="58"/>
      <c r="G108" s="58" t="s">
        <v>93</v>
      </c>
      <c r="H108" s="58"/>
      <c r="I108" s="58"/>
      <c r="J108" s="58"/>
    </row>
    <row r="109" spans="1:10" ht="72.75" customHeight="1">
      <c r="A109" s="58"/>
      <c r="B109" s="43"/>
      <c r="C109" s="6" t="s">
        <v>8</v>
      </c>
      <c r="D109" s="6" t="s">
        <v>9</v>
      </c>
      <c r="E109" s="6" t="s">
        <v>10</v>
      </c>
      <c r="F109" s="6" t="s">
        <v>55</v>
      </c>
      <c r="G109" s="6" t="s">
        <v>8</v>
      </c>
      <c r="H109" s="6" t="s">
        <v>9</v>
      </c>
      <c r="I109" s="6" t="s">
        <v>10</v>
      </c>
      <c r="J109" s="6" t="s">
        <v>53</v>
      </c>
    </row>
    <row r="110" spans="1:10" ht="24.75" customHeight="1">
      <c r="A110" s="6">
        <v>1</v>
      </c>
      <c r="B110" s="6">
        <v>2</v>
      </c>
      <c r="C110" s="6">
        <v>3</v>
      </c>
      <c r="D110" s="6">
        <v>4</v>
      </c>
      <c r="E110" s="6">
        <v>5</v>
      </c>
      <c r="F110" s="6">
        <v>6</v>
      </c>
      <c r="G110" s="6">
        <v>7</v>
      </c>
      <c r="H110" s="6">
        <v>8</v>
      </c>
      <c r="I110" s="6">
        <v>9</v>
      </c>
      <c r="J110" s="6">
        <v>10</v>
      </c>
    </row>
    <row r="111" spans="1:10" ht="15">
      <c r="A111" s="6" t="s">
        <v>11</v>
      </c>
      <c r="B111" s="6" t="s">
        <v>11</v>
      </c>
      <c r="C111" s="6" t="s">
        <v>11</v>
      </c>
      <c r="D111" s="6" t="s">
        <v>11</v>
      </c>
      <c r="E111" s="6" t="s">
        <v>11</v>
      </c>
      <c r="F111" s="6" t="s">
        <v>11</v>
      </c>
      <c r="G111" s="6" t="s">
        <v>11</v>
      </c>
      <c r="H111" s="6" t="s">
        <v>11</v>
      </c>
      <c r="I111" s="6" t="s">
        <v>11</v>
      </c>
      <c r="J111" s="6" t="s">
        <v>11</v>
      </c>
    </row>
    <row r="112" spans="1:10" ht="15">
      <c r="A112" s="6" t="s">
        <v>11</v>
      </c>
      <c r="B112" s="6" t="s">
        <v>15</v>
      </c>
      <c r="C112" s="6" t="s">
        <v>11</v>
      </c>
      <c r="D112" s="6" t="s">
        <v>11</v>
      </c>
      <c r="E112" s="6" t="s">
        <v>11</v>
      </c>
      <c r="F112" s="6" t="s">
        <v>11</v>
      </c>
      <c r="G112" s="6" t="s">
        <v>11</v>
      </c>
      <c r="H112" s="6" t="s">
        <v>11</v>
      </c>
      <c r="I112" s="6" t="s">
        <v>11</v>
      </c>
      <c r="J112" s="6" t="s">
        <v>11</v>
      </c>
    </row>
    <row r="114" spans="1:14" ht="15">
      <c r="A114" s="59" t="s">
        <v>19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</row>
    <row r="115" spans="1:14" ht="15">
      <c r="A115" s="59" t="s">
        <v>100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ht="15">
      <c r="N116" s="1" t="s">
        <v>5</v>
      </c>
    </row>
    <row r="117" spans="1:14" ht="30.75" customHeight="1">
      <c r="A117" s="58" t="s">
        <v>20</v>
      </c>
      <c r="B117" s="42" t="s">
        <v>21</v>
      </c>
      <c r="C117" s="58" t="s">
        <v>88</v>
      </c>
      <c r="D117" s="58"/>
      <c r="E117" s="58"/>
      <c r="F117" s="58"/>
      <c r="G117" s="58" t="s">
        <v>89</v>
      </c>
      <c r="H117" s="58"/>
      <c r="I117" s="58"/>
      <c r="J117" s="58"/>
      <c r="K117" s="58" t="s">
        <v>97</v>
      </c>
      <c r="L117" s="58"/>
      <c r="M117" s="58"/>
      <c r="N117" s="58"/>
    </row>
    <row r="118" spans="1:14" ht="66.75" customHeight="1">
      <c r="A118" s="58"/>
      <c r="B118" s="43"/>
      <c r="C118" s="6" t="s">
        <v>8</v>
      </c>
      <c r="D118" s="6" t="s">
        <v>9</v>
      </c>
      <c r="E118" s="6" t="s">
        <v>10</v>
      </c>
      <c r="F118" s="6" t="s">
        <v>55</v>
      </c>
      <c r="G118" s="6" t="s">
        <v>8</v>
      </c>
      <c r="H118" s="6" t="s">
        <v>9</v>
      </c>
      <c r="I118" s="6" t="s">
        <v>10</v>
      </c>
      <c r="J118" s="6" t="s">
        <v>53</v>
      </c>
      <c r="K118" s="6" t="s">
        <v>8</v>
      </c>
      <c r="L118" s="6" t="s">
        <v>9</v>
      </c>
      <c r="M118" s="6" t="s">
        <v>10</v>
      </c>
      <c r="N118" s="6" t="s">
        <v>54</v>
      </c>
    </row>
    <row r="119" spans="1:14" ht="15">
      <c r="A119" s="6">
        <v>1</v>
      </c>
      <c r="B119" s="6">
        <v>2</v>
      </c>
      <c r="C119" s="6">
        <v>3</v>
      </c>
      <c r="D119" s="6">
        <v>4</v>
      </c>
      <c r="E119" s="6">
        <v>5</v>
      </c>
      <c r="F119" s="6">
        <v>6</v>
      </c>
      <c r="G119" s="6">
        <v>7</v>
      </c>
      <c r="H119" s="6">
        <v>8</v>
      </c>
      <c r="I119" s="6">
        <v>9</v>
      </c>
      <c r="J119" s="6">
        <v>10</v>
      </c>
      <c r="K119" s="6">
        <v>11</v>
      </c>
      <c r="L119" s="6">
        <v>12</v>
      </c>
      <c r="M119" s="6">
        <v>13</v>
      </c>
      <c r="N119" s="6">
        <v>14</v>
      </c>
    </row>
    <row r="120" spans="1:14" ht="60">
      <c r="A120" s="6">
        <v>1</v>
      </c>
      <c r="B120" s="7" t="s">
        <v>165</v>
      </c>
      <c r="C120" s="28">
        <f>C70</f>
        <v>92075069</v>
      </c>
      <c r="D120" s="28">
        <f>D70</f>
        <v>6890464</v>
      </c>
      <c r="E120" s="28">
        <f>E70</f>
        <v>4956490</v>
      </c>
      <c r="F120" s="28">
        <f>C120+D120</f>
        <v>98965533</v>
      </c>
      <c r="G120" s="28">
        <f>G70</f>
        <v>104555005</v>
      </c>
      <c r="H120" s="28">
        <f>H70</f>
        <v>10732125</v>
      </c>
      <c r="I120" s="28">
        <f>I70</f>
        <v>8377752</v>
      </c>
      <c r="J120" s="28">
        <f>G120+H120</f>
        <v>115287130</v>
      </c>
      <c r="K120" s="28">
        <f>K70</f>
        <v>104422773</v>
      </c>
      <c r="L120" s="28">
        <f>L70</f>
        <v>2201086</v>
      </c>
      <c r="M120" s="28"/>
      <c r="N120" s="28">
        <f>K120+L120</f>
        <v>106623859</v>
      </c>
    </row>
    <row r="121" spans="1:14" ht="15">
      <c r="A121" s="7" t="s">
        <v>11</v>
      </c>
      <c r="B121" s="6" t="s">
        <v>15</v>
      </c>
      <c r="C121" s="28">
        <f aca="true" t="shared" si="14" ref="C121:N121">SUM(C120:C120)</f>
        <v>92075069</v>
      </c>
      <c r="D121" s="28">
        <f t="shared" si="14"/>
        <v>6890464</v>
      </c>
      <c r="E121" s="28">
        <f t="shared" si="14"/>
        <v>4956490</v>
      </c>
      <c r="F121" s="28">
        <f t="shared" si="14"/>
        <v>98965533</v>
      </c>
      <c r="G121" s="28">
        <f t="shared" si="14"/>
        <v>104555005</v>
      </c>
      <c r="H121" s="28">
        <f t="shared" si="14"/>
        <v>10732125</v>
      </c>
      <c r="I121" s="28">
        <f t="shared" si="14"/>
        <v>8377752</v>
      </c>
      <c r="J121" s="28">
        <f t="shared" si="14"/>
        <v>115287130</v>
      </c>
      <c r="K121" s="28">
        <f t="shared" si="14"/>
        <v>104422773</v>
      </c>
      <c r="L121" s="28">
        <f t="shared" si="14"/>
        <v>2201086</v>
      </c>
      <c r="M121" s="28"/>
      <c r="N121" s="28">
        <f t="shared" si="14"/>
        <v>106623859</v>
      </c>
    </row>
    <row r="123" spans="1:10" ht="15">
      <c r="A123" s="45" t="s">
        <v>101</v>
      </c>
      <c r="B123" s="45"/>
      <c r="C123" s="45"/>
      <c r="D123" s="45"/>
      <c r="E123" s="45"/>
      <c r="F123" s="45"/>
      <c r="G123" s="45"/>
      <c r="H123" s="45"/>
      <c r="I123" s="45"/>
      <c r="J123" s="45"/>
    </row>
    <row r="124" ht="15">
      <c r="J124" s="1" t="s">
        <v>5</v>
      </c>
    </row>
    <row r="125" spans="1:10" ht="15" customHeight="1">
      <c r="A125" s="58" t="s">
        <v>60</v>
      </c>
      <c r="B125" s="42" t="s">
        <v>21</v>
      </c>
      <c r="C125" s="58" t="s">
        <v>92</v>
      </c>
      <c r="D125" s="58"/>
      <c r="E125" s="58"/>
      <c r="F125" s="58"/>
      <c r="G125" s="58" t="s">
        <v>102</v>
      </c>
      <c r="H125" s="58"/>
      <c r="I125" s="58"/>
      <c r="J125" s="58"/>
    </row>
    <row r="126" spans="1:10" ht="63" customHeight="1">
      <c r="A126" s="58"/>
      <c r="B126" s="43"/>
      <c r="C126" s="6" t="s">
        <v>8</v>
      </c>
      <c r="D126" s="6" t="s">
        <v>9</v>
      </c>
      <c r="E126" s="6" t="s">
        <v>10</v>
      </c>
      <c r="F126" s="6" t="s">
        <v>55</v>
      </c>
      <c r="G126" s="6" t="s">
        <v>8</v>
      </c>
      <c r="H126" s="6" t="s">
        <v>9</v>
      </c>
      <c r="I126" s="6" t="s">
        <v>10</v>
      </c>
      <c r="J126" s="6" t="s">
        <v>53</v>
      </c>
    </row>
    <row r="127" spans="1:10" ht="24.75" customHeight="1">
      <c r="A127" s="6">
        <v>1</v>
      </c>
      <c r="B127" s="6">
        <v>2</v>
      </c>
      <c r="C127" s="6">
        <v>3</v>
      </c>
      <c r="D127" s="6">
        <v>4</v>
      </c>
      <c r="E127" s="6">
        <v>5</v>
      </c>
      <c r="F127" s="6">
        <v>6</v>
      </c>
      <c r="G127" s="6">
        <v>7</v>
      </c>
      <c r="H127" s="6">
        <v>8</v>
      </c>
      <c r="I127" s="6">
        <v>9</v>
      </c>
      <c r="J127" s="6">
        <v>10</v>
      </c>
    </row>
    <row r="128" spans="1:10" ht="60">
      <c r="A128" s="6">
        <v>1</v>
      </c>
      <c r="B128" s="7" t="s">
        <v>165</v>
      </c>
      <c r="C128" s="28">
        <f>C104</f>
        <v>112776594.84</v>
      </c>
      <c r="D128" s="28">
        <f>D104</f>
        <v>2377172.88</v>
      </c>
      <c r="E128" s="28"/>
      <c r="F128" s="28">
        <f>C128+D128</f>
        <v>115153767.72</v>
      </c>
      <c r="G128" s="28">
        <f>G104</f>
        <v>123717021.06132004</v>
      </c>
      <c r="H128" s="28">
        <f>H104</f>
        <v>2522180.42568</v>
      </c>
      <c r="I128" s="28"/>
      <c r="J128" s="28">
        <f>G128+H128</f>
        <v>126239201.48700003</v>
      </c>
    </row>
    <row r="129" spans="1:10" ht="15">
      <c r="A129" s="7" t="s">
        <v>11</v>
      </c>
      <c r="B129" s="6" t="s">
        <v>15</v>
      </c>
      <c r="C129" s="28">
        <f>C128</f>
        <v>112776594.84</v>
      </c>
      <c r="D129" s="28">
        <f aca="true" t="shared" si="15" ref="D129:J129">D128</f>
        <v>2377172.88</v>
      </c>
      <c r="E129" s="28"/>
      <c r="F129" s="28">
        <f t="shared" si="15"/>
        <v>115153767.72</v>
      </c>
      <c r="G129" s="28">
        <f t="shared" si="15"/>
        <v>123717021.06132004</v>
      </c>
      <c r="H129" s="28">
        <f t="shared" si="15"/>
        <v>2522180.42568</v>
      </c>
      <c r="I129" s="28"/>
      <c r="J129" s="28">
        <f t="shared" si="15"/>
        <v>126239201.48700003</v>
      </c>
    </row>
    <row r="131" spans="1:13" ht="15">
      <c r="A131" s="59" t="s">
        <v>76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ht="15">
      <c r="A132" s="59" t="s">
        <v>103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ht="15">
      <c r="M133" s="3" t="s">
        <v>5</v>
      </c>
    </row>
    <row r="134" spans="1:13" ht="15">
      <c r="A134" s="58" t="s">
        <v>20</v>
      </c>
      <c r="B134" s="42" t="s">
        <v>22</v>
      </c>
      <c r="C134" s="58" t="s">
        <v>23</v>
      </c>
      <c r="D134" s="58" t="s">
        <v>24</v>
      </c>
      <c r="E134" s="58" t="s">
        <v>88</v>
      </c>
      <c r="F134" s="58"/>
      <c r="G134" s="58"/>
      <c r="H134" s="58" t="s">
        <v>104</v>
      </c>
      <c r="I134" s="58"/>
      <c r="J134" s="58"/>
      <c r="K134" s="58" t="s">
        <v>90</v>
      </c>
      <c r="L134" s="58"/>
      <c r="M134" s="58"/>
    </row>
    <row r="135" spans="1:13" ht="30">
      <c r="A135" s="58"/>
      <c r="B135" s="43"/>
      <c r="C135" s="58"/>
      <c r="D135" s="58"/>
      <c r="E135" s="6" t="s">
        <v>8</v>
      </c>
      <c r="F135" s="6" t="s">
        <v>9</v>
      </c>
      <c r="G135" s="6" t="s">
        <v>61</v>
      </c>
      <c r="H135" s="6" t="s">
        <v>8</v>
      </c>
      <c r="I135" s="6" t="s">
        <v>9</v>
      </c>
      <c r="J135" s="6" t="s">
        <v>62</v>
      </c>
      <c r="K135" s="6" t="s">
        <v>8</v>
      </c>
      <c r="L135" s="6" t="s">
        <v>9</v>
      </c>
      <c r="M135" s="6" t="s">
        <v>54</v>
      </c>
    </row>
    <row r="136" spans="1:13" ht="15">
      <c r="A136" s="6">
        <v>1</v>
      </c>
      <c r="B136" s="6">
        <v>2</v>
      </c>
      <c r="C136" s="6">
        <v>3</v>
      </c>
      <c r="D136" s="6">
        <v>4</v>
      </c>
      <c r="E136" s="6">
        <v>5</v>
      </c>
      <c r="F136" s="6">
        <v>6</v>
      </c>
      <c r="G136" s="6">
        <v>7</v>
      </c>
      <c r="H136" s="6">
        <v>8</v>
      </c>
      <c r="I136" s="6">
        <v>9</v>
      </c>
      <c r="J136" s="6">
        <v>10</v>
      </c>
      <c r="K136" s="6">
        <v>11</v>
      </c>
      <c r="L136" s="6">
        <v>12</v>
      </c>
      <c r="M136" s="6">
        <v>13</v>
      </c>
    </row>
    <row r="137" spans="1:13" s="31" customFormat="1" ht="14.25">
      <c r="A137" s="27" t="s">
        <v>11</v>
      </c>
      <c r="B137" s="30" t="s">
        <v>25</v>
      </c>
      <c r="C137" s="27" t="s">
        <v>11</v>
      </c>
      <c r="D137" s="27" t="s">
        <v>11</v>
      </c>
      <c r="E137" s="27" t="s">
        <v>11</v>
      </c>
      <c r="F137" s="27" t="s">
        <v>11</v>
      </c>
      <c r="G137" s="27" t="s">
        <v>11</v>
      </c>
      <c r="H137" s="27" t="s">
        <v>11</v>
      </c>
      <c r="I137" s="27" t="s">
        <v>11</v>
      </c>
      <c r="J137" s="27" t="s">
        <v>11</v>
      </c>
      <c r="K137" s="27" t="s">
        <v>11</v>
      </c>
      <c r="L137" s="27" t="s">
        <v>11</v>
      </c>
      <c r="M137" s="27" t="s">
        <v>11</v>
      </c>
    </row>
    <row r="138" spans="1:13" ht="15">
      <c r="A138" s="6"/>
      <c r="B138" s="7" t="s">
        <v>166</v>
      </c>
      <c r="C138" s="6" t="s">
        <v>146</v>
      </c>
      <c r="D138" s="6" t="s">
        <v>152</v>
      </c>
      <c r="E138" s="6">
        <v>24</v>
      </c>
      <c r="F138" s="6"/>
      <c r="G138" s="6">
        <f>E138</f>
        <v>24</v>
      </c>
      <c r="H138" s="6">
        <v>23</v>
      </c>
      <c r="I138" s="6"/>
      <c r="J138" s="6">
        <f>H138</f>
        <v>23</v>
      </c>
      <c r="K138" s="6">
        <f>J138</f>
        <v>23</v>
      </c>
      <c r="L138" s="6"/>
      <c r="M138" s="6">
        <f>K138</f>
        <v>23</v>
      </c>
    </row>
    <row r="139" spans="1:13" ht="15">
      <c r="A139" s="6"/>
      <c r="B139" s="7" t="s">
        <v>167</v>
      </c>
      <c r="C139" s="6" t="s">
        <v>146</v>
      </c>
      <c r="D139" s="6" t="s">
        <v>152</v>
      </c>
      <c r="E139" s="6">
        <v>2</v>
      </c>
      <c r="F139" s="6"/>
      <c r="G139" s="6">
        <f aca="true" t="shared" si="16" ref="G139:G155">E139</f>
        <v>2</v>
      </c>
      <c r="H139" s="6">
        <v>2</v>
      </c>
      <c r="I139" s="6"/>
      <c r="J139" s="6">
        <f aca="true" t="shared" si="17" ref="J139:J155">H139</f>
        <v>2</v>
      </c>
      <c r="K139" s="6">
        <f aca="true" t="shared" si="18" ref="K139:K155">J139</f>
        <v>2</v>
      </c>
      <c r="L139" s="6"/>
      <c r="M139" s="6">
        <f aca="true" t="shared" si="19" ref="M139:M153">K139</f>
        <v>2</v>
      </c>
    </row>
    <row r="140" spans="1:13" ht="15">
      <c r="A140" s="6"/>
      <c r="B140" s="7" t="s">
        <v>168</v>
      </c>
      <c r="C140" s="6" t="s">
        <v>146</v>
      </c>
      <c r="D140" s="6" t="s">
        <v>152</v>
      </c>
      <c r="E140" s="6">
        <v>8</v>
      </c>
      <c r="F140" s="6"/>
      <c r="G140" s="6">
        <f t="shared" si="16"/>
        <v>8</v>
      </c>
      <c r="H140" s="6">
        <v>7</v>
      </c>
      <c r="I140" s="6"/>
      <c r="J140" s="6">
        <f t="shared" si="17"/>
        <v>7</v>
      </c>
      <c r="K140" s="6">
        <f t="shared" si="18"/>
        <v>7</v>
      </c>
      <c r="L140" s="6"/>
      <c r="M140" s="6">
        <f t="shared" si="19"/>
        <v>7</v>
      </c>
    </row>
    <row r="141" spans="1:13" ht="15">
      <c r="A141" s="6"/>
      <c r="B141" s="7" t="s">
        <v>169</v>
      </c>
      <c r="C141" s="6" t="s">
        <v>146</v>
      </c>
      <c r="D141" s="6" t="s">
        <v>152</v>
      </c>
      <c r="E141" s="6">
        <v>14</v>
      </c>
      <c r="F141" s="6"/>
      <c r="G141" s="6">
        <f t="shared" si="16"/>
        <v>14</v>
      </c>
      <c r="H141" s="6">
        <v>14</v>
      </c>
      <c r="I141" s="6"/>
      <c r="J141" s="6">
        <f t="shared" si="17"/>
        <v>14</v>
      </c>
      <c r="K141" s="6">
        <f t="shared" si="18"/>
        <v>14</v>
      </c>
      <c r="L141" s="6"/>
      <c r="M141" s="6">
        <f t="shared" si="19"/>
        <v>14</v>
      </c>
    </row>
    <row r="142" spans="1:13" ht="30">
      <c r="A142" s="6"/>
      <c r="B142" s="33" t="s">
        <v>170</v>
      </c>
      <c r="C142" s="34" t="s">
        <v>146</v>
      </c>
      <c r="D142" s="34" t="s">
        <v>153</v>
      </c>
      <c r="E142" s="34">
        <v>249</v>
      </c>
      <c r="F142" s="34"/>
      <c r="G142" s="34">
        <f t="shared" si="16"/>
        <v>249</v>
      </c>
      <c r="H142" s="34">
        <v>245</v>
      </c>
      <c r="I142" s="34"/>
      <c r="J142" s="34">
        <f t="shared" si="17"/>
        <v>245</v>
      </c>
      <c r="K142" s="34">
        <f t="shared" si="18"/>
        <v>245</v>
      </c>
      <c r="L142" s="34"/>
      <c r="M142" s="34">
        <f t="shared" si="19"/>
        <v>245</v>
      </c>
    </row>
    <row r="143" spans="1:13" ht="15">
      <c r="A143" s="6"/>
      <c r="B143" s="7" t="s">
        <v>171</v>
      </c>
      <c r="C143" s="6" t="s">
        <v>146</v>
      </c>
      <c r="D143" s="6" t="s">
        <v>152</v>
      </c>
      <c r="E143" s="6">
        <v>1</v>
      </c>
      <c r="F143" s="6"/>
      <c r="G143" s="6">
        <f t="shared" si="16"/>
        <v>1</v>
      </c>
      <c r="H143" s="6">
        <v>2</v>
      </c>
      <c r="I143" s="6"/>
      <c r="J143" s="6">
        <f t="shared" si="17"/>
        <v>2</v>
      </c>
      <c r="K143" s="6">
        <f t="shared" si="18"/>
        <v>2</v>
      </c>
      <c r="L143" s="6"/>
      <c r="M143" s="6">
        <f t="shared" si="19"/>
        <v>2</v>
      </c>
    </row>
    <row r="144" spans="1:13" ht="15">
      <c r="A144" s="6" t="s">
        <v>11</v>
      </c>
      <c r="B144" s="7" t="s">
        <v>172</v>
      </c>
      <c r="C144" s="6" t="s">
        <v>146</v>
      </c>
      <c r="D144" s="6" t="s">
        <v>152</v>
      </c>
      <c r="E144" s="6">
        <v>55</v>
      </c>
      <c r="F144" s="6"/>
      <c r="G144" s="6">
        <f t="shared" si="16"/>
        <v>55</v>
      </c>
      <c r="H144" s="6">
        <v>48</v>
      </c>
      <c r="I144" s="6"/>
      <c r="J144" s="6">
        <f t="shared" si="17"/>
        <v>48</v>
      </c>
      <c r="K144" s="6">
        <f t="shared" si="18"/>
        <v>48</v>
      </c>
      <c r="L144" s="6" t="s">
        <v>11</v>
      </c>
      <c r="M144" s="6">
        <f t="shared" si="19"/>
        <v>48</v>
      </c>
    </row>
    <row r="145" spans="1:13" ht="15">
      <c r="A145" s="6" t="s">
        <v>11</v>
      </c>
      <c r="B145" s="7" t="s">
        <v>173</v>
      </c>
      <c r="C145" s="6" t="s">
        <v>146</v>
      </c>
      <c r="D145" s="6" t="s">
        <v>152</v>
      </c>
      <c r="E145" s="6">
        <v>193</v>
      </c>
      <c r="F145" s="6"/>
      <c r="G145" s="6">
        <f t="shared" si="16"/>
        <v>193</v>
      </c>
      <c r="H145" s="6">
        <v>195</v>
      </c>
      <c r="I145" s="6"/>
      <c r="J145" s="6">
        <f t="shared" si="17"/>
        <v>195</v>
      </c>
      <c r="K145" s="6">
        <f t="shared" si="18"/>
        <v>195</v>
      </c>
      <c r="L145" s="6" t="s">
        <v>11</v>
      </c>
      <c r="M145" s="6">
        <f t="shared" si="19"/>
        <v>195</v>
      </c>
    </row>
    <row r="146" spans="1:13" ht="45">
      <c r="A146" s="6"/>
      <c r="B146" s="7" t="s">
        <v>174</v>
      </c>
      <c r="C146" s="6" t="s">
        <v>146</v>
      </c>
      <c r="D146" s="6" t="s">
        <v>154</v>
      </c>
      <c r="E146" s="6">
        <v>494.5</v>
      </c>
      <c r="F146" s="6"/>
      <c r="G146" s="6">
        <f t="shared" si="16"/>
        <v>494.5</v>
      </c>
      <c r="H146" s="6">
        <v>478.3</v>
      </c>
      <c r="I146" s="6"/>
      <c r="J146" s="6">
        <f t="shared" si="17"/>
        <v>478.3</v>
      </c>
      <c r="K146" s="6">
        <f t="shared" si="18"/>
        <v>478.3</v>
      </c>
      <c r="L146" s="6"/>
      <c r="M146" s="6">
        <f t="shared" si="19"/>
        <v>478.3</v>
      </c>
    </row>
    <row r="147" spans="1:13" ht="60">
      <c r="A147" s="6" t="s">
        <v>11</v>
      </c>
      <c r="B147" s="7" t="s">
        <v>155</v>
      </c>
      <c r="C147" s="6" t="s">
        <v>146</v>
      </c>
      <c r="D147" s="6" t="s">
        <v>154</v>
      </c>
      <c r="E147" s="6">
        <v>113.5</v>
      </c>
      <c r="F147" s="6"/>
      <c r="G147" s="6">
        <f t="shared" si="16"/>
        <v>113.5</v>
      </c>
      <c r="H147" s="6">
        <v>109.75</v>
      </c>
      <c r="I147" s="6"/>
      <c r="J147" s="6">
        <f t="shared" si="17"/>
        <v>109.75</v>
      </c>
      <c r="K147" s="6">
        <f t="shared" si="18"/>
        <v>109.75</v>
      </c>
      <c r="L147" s="6"/>
      <c r="M147" s="6">
        <f t="shared" si="19"/>
        <v>109.75</v>
      </c>
    </row>
    <row r="148" spans="1:13" ht="30">
      <c r="A148" s="6" t="s">
        <v>11</v>
      </c>
      <c r="B148" s="7" t="s">
        <v>156</v>
      </c>
      <c r="C148" s="6" t="s">
        <v>146</v>
      </c>
      <c r="D148" s="6" t="s">
        <v>154</v>
      </c>
      <c r="E148" s="6">
        <v>28.6</v>
      </c>
      <c r="F148" s="6"/>
      <c r="G148" s="6">
        <f t="shared" si="16"/>
        <v>28.6</v>
      </c>
      <c r="H148" s="6">
        <v>18.75</v>
      </c>
      <c r="I148" s="6"/>
      <c r="J148" s="6">
        <f t="shared" si="17"/>
        <v>18.75</v>
      </c>
      <c r="K148" s="6">
        <f t="shared" si="18"/>
        <v>18.75</v>
      </c>
      <c r="L148" s="6" t="s">
        <v>11</v>
      </c>
      <c r="M148" s="6">
        <f t="shared" si="19"/>
        <v>18.75</v>
      </c>
    </row>
    <row r="149" spans="1:13" ht="30">
      <c r="A149" s="6"/>
      <c r="B149" s="7" t="s">
        <v>157</v>
      </c>
      <c r="C149" s="6" t="s">
        <v>146</v>
      </c>
      <c r="D149" s="6" t="s">
        <v>154</v>
      </c>
      <c r="E149" s="6">
        <v>256.4</v>
      </c>
      <c r="F149" s="6"/>
      <c r="G149" s="6">
        <f t="shared" si="16"/>
        <v>256.4</v>
      </c>
      <c r="H149" s="6">
        <v>215.75</v>
      </c>
      <c r="I149" s="6"/>
      <c r="J149" s="6">
        <f t="shared" si="17"/>
        <v>215.75</v>
      </c>
      <c r="K149" s="6">
        <f t="shared" si="18"/>
        <v>215.75</v>
      </c>
      <c r="L149" s="6"/>
      <c r="M149" s="6">
        <f t="shared" si="19"/>
        <v>215.75</v>
      </c>
    </row>
    <row r="150" spans="1:13" ht="30">
      <c r="A150" s="6"/>
      <c r="B150" s="7" t="s">
        <v>175</v>
      </c>
      <c r="C150" s="6" t="s">
        <v>146</v>
      </c>
      <c r="D150" s="6" t="s">
        <v>154</v>
      </c>
      <c r="E150" s="6">
        <v>849.25</v>
      </c>
      <c r="F150" s="6"/>
      <c r="G150" s="6">
        <f t="shared" si="16"/>
        <v>849.25</v>
      </c>
      <c r="H150" s="34">
        <v>822.55</v>
      </c>
      <c r="I150" s="34"/>
      <c r="J150" s="34">
        <f t="shared" si="17"/>
        <v>822.55</v>
      </c>
      <c r="K150" s="34">
        <f t="shared" si="18"/>
        <v>822.55</v>
      </c>
      <c r="L150" s="34"/>
      <c r="M150" s="34">
        <f t="shared" si="19"/>
        <v>822.55</v>
      </c>
    </row>
    <row r="151" spans="1:13" s="31" customFormat="1" ht="14.25">
      <c r="A151" s="27"/>
      <c r="B151" s="30" t="s">
        <v>26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ht="30">
      <c r="A152" s="6"/>
      <c r="B152" s="7" t="s">
        <v>158</v>
      </c>
      <c r="C152" s="6" t="s">
        <v>159</v>
      </c>
      <c r="D152" s="6" t="s">
        <v>147</v>
      </c>
      <c r="E152" s="6">
        <v>498835</v>
      </c>
      <c r="F152" s="6"/>
      <c r="G152" s="6">
        <f t="shared" si="16"/>
        <v>498835</v>
      </c>
      <c r="H152" s="6">
        <v>612389</v>
      </c>
      <c r="I152" s="6"/>
      <c r="J152" s="6">
        <f t="shared" si="17"/>
        <v>612389</v>
      </c>
      <c r="K152" s="6">
        <f t="shared" si="18"/>
        <v>612389</v>
      </c>
      <c r="L152" s="6"/>
      <c r="M152" s="6">
        <f t="shared" si="19"/>
        <v>612389</v>
      </c>
    </row>
    <row r="153" spans="1:13" ht="30">
      <c r="A153" s="6"/>
      <c r="B153" s="7" t="s">
        <v>179</v>
      </c>
      <c r="C153" s="6" t="s">
        <v>192</v>
      </c>
      <c r="D153" s="6" t="s">
        <v>147</v>
      </c>
      <c r="E153" s="34">
        <v>25171</v>
      </c>
      <c r="F153" s="34"/>
      <c r="G153" s="34">
        <f t="shared" si="16"/>
        <v>25171</v>
      </c>
      <c r="H153" s="6">
        <v>28412</v>
      </c>
      <c r="I153" s="6"/>
      <c r="J153" s="6">
        <f t="shared" si="17"/>
        <v>28412</v>
      </c>
      <c r="K153" s="6">
        <v>28169</v>
      </c>
      <c r="L153" s="6"/>
      <c r="M153" s="6">
        <f t="shared" si="19"/>
        <v>28169</v>
      </c>
    </row>
    <row r="154" spans="1:13" s="31" customFormat="1" ht="14.25">
      <c r="A154" s="27" t="s">
        <v>11</v>
      </c>
      <c r="B154" s="32" t="s">
        <v>176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ht="30">
      <c r="A155" s="6" t="s">
        <v>11</v>
      </c>
      <c r="B155" s="26" t="s">
        <v>177</v>
      </c>
      <c r="C155" s="6" t="s">
        <v>146</v>
      </c>
      <c r="D155" s="6" t="s">
        <v>178</v>
      </c>
      <c r="E155" s="6">
        <v>167</v>
      </c>
      <c r="F155" s="6"/>
      <c r="G155" s="6">
        <f t="shared" si="16"/>
        <v>167</v>
      </c>
      <c r="H155" s="6">
        <v>167</v>
      </c>
      <c r="I155" s="6"/>
      <c r="J155" s="6">
        <f t="shared" si="17"/>
        <v>167</v>
      </c>
      <c r="K155" s="6">
        <f t="shared" si="18"/>
        <v>167</v>
      </c>
      <c r="L155" s="6"/>
      <c r="M155" s="6">
        <f>K155</f>
        <v>167</v>
      </c>
    </row>
    <row r="157" spans="1:10" ht="15">
      <c r="A157" s="45" t="s">
        <v>105</v>
      </c>
      <c r="B157" s="45"/>
      <c r="C157" s="45"/>
      <c r="D157" s="45"/>
      <c r="E157" s="45"/>
      <c r="F157" s="45"/>
      <c r="G157" s="45"/>
      <c r="H157" s="45"/>
      <c r="I157" s="45"/>
      <c r="J157" s="45"/>
    </row>
    <row r="158" ht="15">
      <c r="J158" s="1" t="s">
        <v>5</v>
      </c>
    </row>
    <row r="159" spans="1:10" ht="15">
      <c r="A159" s="58" t="s">
        <v>20</v>
      </c>
      <c r="B159" s="42" t="s">
        <v>22</v>
      </c>
      <c r="C159" s="58" t="s">
        <v>23</v>
      </c>
      <c r="D159" s="58" t="s">
        <v>24</v>
      </c>
      <c r="E159" s="58" t="s">
        <v>106</v>
      </c>
      <c r="F159" s="58"/>
      <c r="G159" s="58"/>
      <c r="H159" s="58" t="s">
        <v>93</v>
      </c>
      <c r="I159" s="58"/>
      <c r="J159" s="58"/>
    </row>
    <row r="160" spans="1:10" ht="41.25" customHeight="1">
      <c r="A160" s="58"/>
      <c r="B160" s="43"/>
      <c r="C160" s="58"/>
      <c r="D160" s="58"/>
      <c r="E160" s="6" t="s">
        <v>8</v>
      </c>
      <c r="F160" s="6" t="s">
        <v>9</v>
      </c>
      <c r="G160" s="6" t="s">
        <v>61</v>
      </c>
      <c r="H160" s="6" t="s">
        <v>8</v>
      </c>
      <c r="I160" s="6" t="s">
        <v>9</v>
      </c>
      <c r="J160" s="6" t="s">
        <v>62</v>
      </c>
    </row>
    <row r="161" spans="1:10" ht="24.75" customHeight="1">
      <c r="A161" s="6">
        <v>1</v>
      </c>
      <c r="B161" s="6">
        <v>2</v>
      </c>
      <c r="C161" s="6">
        <v>3</v>
      </c>
      <c r="D161" s="6">
        <v>4</v>
      </c>
      <c r="E161" s="6">
        <v>5</v>
      </c>
      <c r="F161" s="6">
        <v>6</v>
      </c>
      <c r="G161" s="6">
        <v>7</v>
      </c>
      <c r="H161" s="6">
        <v>8</v>
      </c>
      <c r="I161" s="6">
        <v>9</v>
      </c>
      <c r="J161" s="6">
        <v>10</v>
      </c>
    </row>
    <row r="162" spans="1:10" s="31" customFormat="1" ht="14.25">
      <c r="A162" s="27"/>
      <c r="B162" s="30" t="s">
        <v>25</v>
      </c>
      <c r="C162" s="27" t="s">
        <v>11</v>
      </c>
      <c r="D162" s="27" t="s">
        <v>11</v>
      </c>
      <c r="E162" s="27"/>
      <c r="F162" s="27"/>
      <c r="G162" s="27"/>
      <c r="H162" s="27"/>
      <c r="I162" s="27"/>
      <c r="J162" s="27"/>
    </row>
    <row r="163" spans="1:10" ht="24.75" customHeight="1">
      <c r="A163" s="6"/>
      <c r="B163" s="7" t="s">
        <v>166</v>
      </c>
      <c r="C163" s="6" t="s">
        <v>146</v>
      </c>
      <c r="D163" s="6" t="s">
        <v>152</v>
      </c>
      <c r="E163" s="6">
        <f aca="true" t="shared" si="20" ref="E163:E175">K138</f>
        <v>23</v>
      </c>
      <c r="F163" s="6"/>
      <c r="G163" s="6">
        <f>E163</f>
        <v>23</v>
      </c>
      <c r="H163" s="6">
        <f>G163</f>
        <v>23</v>
      </c>
      <c r="I163" s="6"/>
      <c r="J163" s="6">
        <f>H163</f>
        <v>23</v>
      </c>
    </row>
    <row r="164" spans="1:10" ht="15">
      <c r="A164" s="6"/>
      <c r="B164" s="7" t="s">
        <v>167</v>
      </c>
      <c r="C164" s="6" t="s">
        <v>146</v>
      </c>
      <c r="D164" s="6" t="s">
        <v>152</v>
      </c>
      <c r="E164" s="6">
        <f t="shared" si="20"/>
        <v>2</v>
      </c>
      <c r="F164" s="6"/>
      <c r="G164" s="6">
        <f aca="true" t="shared" si="21" ref="G164:G180">E164</f>
        <v>2</v>
      </c>
      <c r="H164" s="6">
        <f aca="true" t="shared" si="22" ref="H164:H180">G164</f>
        <v>2</v>
      </c>
      <c r="I164" s="6"/>
      <c r="J164" s="6">
        <f aca="true" t="shared" si="23" ref="J164:J180">H164</f>
        <v>2</v>
      </c>
    </row>
    <row r="165" spans="1:10" ht="15">
      <c r="A165" s="6"/>
      <c r="B165" s="7" t="s">
        <v>168</v>
      </c>
      <c r="C165" s="6" t="s">
        <v>146</v>
      </c>
      <c r="D165" s="6" t="s">
        <v>152</v>
      </c>
      <c r="E165" s="6">
        <f t="shared" si="20"/>
        <v>7</v>
      </c>
      <c r="F165" s="6"/>
      <c r="G165" s="6">
        <f t="shared" si="21"/>
        <v>7</v>
      </c>
      <c r="H165" s="6">
        <f t="shared" si="22"/>
        <v>7</v>
      </c>
      <c r="I165" s="6"/>
      <c r="J165" s="6">
        <f t="shared" si="23"/>
        <v>7</v>
      </c>
    </row>
    <row r="166" spans="1:10" ht="15">
      <c r="A166" s="6"/>
      <c r="B166" s="7" t="s">
        <v>169</v>
      </c>
      <c r="C166" s="6" t="s">
        <v>146</v>
      </c>
      <c r="D166" s="6" t="s">
        <v>152</v>
      </c>
      <c r="E166" s="6">
        <f t="shared" si="20"/>
        <v>14</v>
      </c>
      <c r="F166" s="6"/>
      <c r="G166" s="6">
        <f t="shared" si="21"/>
        <v>14</v>
      </c>
      <c r="H166" s="6">
        <f t="shared" si="22"/>
        <v>14</v>
      </c>
      <c r="I166" s="6"/>
      <c r="J166" s="6">
        <f t="shared" si="23"/>
        <v>14</v>
      </c>
    </row>
    <row r="167" spans="1:10" ht="30">
      <c r="A167" s="7" t="s">
        <v>11</v>
      </c>
      <c r="B167" s="7" t="s">
        <v>170</v>
      </c>
      <c r="C167" s="6" t="s">
        <v>146</v>
      </c>
      <c r="D167" s="6" t="s">
        <v>153</v>
      </c>
      <c r="E167" s="6">
        <f t="shared" si="20"/>
        <v>245</v>
      </c>
      <c r="F167" s="7"/>
      <c r="G167" s="6">
        <f t="shared" si="21"/>
        <v>245</v>
      </c>
      <c r="H167" s="6">
        <f t="shared" si="22"/>
        <v>245</v>
      </c>
      <c r="I167" s="7" t="s">
        <v>11</v>
      </c>
      <c r="J167" s="6">
        <f t="shared" si="23"/>
        <v>245</v>
      </c>
    </row>
    <row r="168" spans="1:10" ht="15">
      <c r="A168" s="7" t="s">
        <v>11</v>
      </c>
      <c r="B168" s="7" t="s">
        <v>171</v>
      </c>
      <c r="C168" s="6" t="s">
        <v>146</v>
      </c>
      <c r="D168" s="6" t="s">
        <v>152</v>
      </c>
      <c r="E168" s="6">
        <f t="shared" si="20"/>
        <v>2</v>
      </c>
      <c r="F168" s="7"/>
      <c r="G168" s="6">
        <f t="shared" si="21"/>
        <v>2</v>
      </c>
      <c r="H168" s="6">
        <f t="shared" si="22"/>
        <v>2</v>
      </c>
      <c r="I168" s="7" t="s">
        <v>11</v>
      </c>
      <c r="J168" s="6">
        <f t="shared" si="23"/>
        <v>2</v>
      </c>
    </row>
    <row r="169" spans="1:10" ht="15">
      <c r="A169" s="7" t="s">
        <v>11</v>
      </c>
      <c r="B169" s="7" t="s">
        <v>172</v>
      </c>
      <c r="C169" s="6" t="s">
        <v>146</v>
      </c>
      <c r="D169" s="6" t="s">
        <v>152</v>
      </c>
      <c r="E169" s="6">
        <f t="shared" si="20"/>
        <v>48</v>
      </c>
      <c r="F169" s="7"/>
      <c r="G169" s="6">
        <f t="shared" si="21"/>
        <v>48</v>
      </c>
      <c r="H169" s="6">
        <f t="shared" si="22"/>
        <v>48</v>
      </c>
      <c r="I169" s="7" t="s">
        <v>11</v>
      </c>
      <c r="J169" s="6">
        <f t="shared" si="23"/>
        <v>48</v>
      </c>
    </row>
    <row r="170" spans="1:10" ht="15">
      <c r="A170" s="7" t="s">
        <v>11</v>
      </c>
      <c r="B170" s="7" t="s">
        <v>173</v>
      </c>
      <c r="C170" s="6" t="s">
        <v>146</v>
      </c>
      <c r="D170" s="6" t="s">
        <v>152</v>
      </c>
      <c r="E170" s="6">
        <f t="shared" si="20"/>
        <v>195</v>
      </c>
      <c r="F170" s="7"/>
      <c r="G170" s="6">
        <f t="shared" si="21"/>
        <v>195</v>
      </c>
      <c r="H170" s="6">
        <f t="shared" si="22"/>
        <v>195</v>
      </c>
      <c r="I170" s="7" t="s">
        <v>11</v>
      </c>
      <c r="J170" s="6">
        <f t="shared" si="23"/>
        <v>195</v>
      </c>
    </row>
    <row r="171" spans="1:10" ht="45">
      <c r="A171" s="7" t="s">
        <v>11</v>
      </c>
      <c r="B171" s="7" t="s">
        <v>202</v>
      </c>
      <c r="C171" s="6" t="s">
        <v>146</v>
      </c>
      <c r="D171" s="6" t="s">
        <v>154</v>
      </c>
      <c r="E171" s="6">
        <f t="shared" si="20"/>
        <v>478.3</v>
      </c>
      <c r="F171" s="7"/>
      <c r="G171" s="6">
        <f t="shared" si="21"/>
        <v>478.3</v>
      </c>
      <c r="H171" s="6">
        <f t="shared" si="22"/>
        <v>478.3</v>
      </c>
      <c r="I171" s="7" t="s">
        <v>11</v>
      </c>
      <c r="J171" s="6">
        <f t="shared" si="23"/>
        <v>478.3</v>
      </c>
    </row>
    <row r="172" spans="1:10" ht="60">
      <c r="A172" s="7"/>
      <c r="B172" s="7" t="s">
        <v>155</v>
      </c>
      <c r="C172" s="6" t="s">
        <v>146</v>
      </c>
      <c r="D172" s="6" t="s">
        <v>154</v>
      </c>
      <c r="E172" s="6">
        <f t="shared" si="20"/>
        <v>109.75</v>
      </c>
      <c r="F172" s="7"/>
      <c r="G172" s="6">
        <f t="shared" si="21"/>
        <v>109.75</v>
      </c>
      <c r="H172" s="6">
        <f t="shared" si="22"/>
        <v>109.75</v>
      </c>
      <c r="I172" s="7"/>
      <c r="J172" s="6">
        <f t="shared" si="23"/>
        <v>109.75</v>
      </c>
    </row>
    <row r="173" spans="1:10" ht="30">
      <c r="A173" s="7"/>
      <c r="B173" s="7" t="s">
        <v>156</v>
      </c>
      <c r="C173" s="6" t="s">
        <v>146</v>
      </c>
      <c r="D173" s="6" t="s">
        <v>154</v>
      </c>
      <c r="E173" s="6">
        <f t="shared" si="20"/>
        <v>18.75</v>
      </c>
      <c r="F173" s="7"/>
      <c r="G173" s="6">
        <f t="shared" si="21"/>
        <v>18.75</v>
      </c>
      <c r="H173" s="6">
        <f t="shared" si="22"/>
        <v>18.75</v>
      </c>
      <c r="I173" s="7"/>
      <c r="J173" s="6">
        <f t="shared" si="23"/>
        <v>18.75</v>
      </c>
    </row>
    <row r="174" spans="1:10" ht="30">
      <c r="A174" s="7"/>
      <c r="B174" s="7" t="s">
        <v>157</v>
      </c>
      <c r="C174" s="6" t="s">
        <v>146</v>
      </c>
      <c r="D174" s="6" t="s">
        <v>154</v>
      </c>
      <c r="E174" s="6">
        <f t="shared" si="20"/>
        <v>215.75</v>
      </c>
      <c r="F174" s="7"/>
      <c r="G174" s="6">
        <f t="shared" si="21"/>
        <v>215.75</v>
      </c>
      <c r="H174" s="6">
        <f t="shared" si="22"/>
        <v>215.75</v>
      </c>
      <c r="I174" s="7"/>
      <c r="J174" s="6">
        <f t="shared" si="23"/>
        <v>215.75</v>
      </c>
    </row>
    <row r="175" spans="1:10" ht="30">
      <c r="A175" s="7"/>
      <c r="B175" s="7" t="s">
        <v>175</v>
      </c>
      <c r="C175" s="6" t="s">
        <v>146</v>
      </c>
      <c r="D175" s="6" t="s">
        <v>154</v>
      </c>
      <c r="E175" s="6">
        <f t="shared" si="20"/>
        <v>822.55</v>
      </c>
      <c r="F175" s="7"/>
      <c r="G175" s="6">
        <f t="shared" si="21"/>
        <v>822.55</v>
      </c>
      <c r="H175" s="6">
        <f t="shared" si="22"/>
        <v>822.55</v>
      </c>
      <c r="I175" s="7"/>
      <c r="J175" s="6">
        <f t="shared" si="23"/>
        <v>822.55</v>
      </c>
    </row>
    <row r="176" spans="1:10" s="31" customFormat="1" ht="14.25">
      <c r="A176" s="30"/>
      <c r="B176" s="30" t="s">
        <v>26</v>
      </c>
      <c r="C176" s="27"/>
      <c r="D176" s="27"/>
      <c r="E176" s="27"/>
      <c r="F176" s="30"/>
      <c r="G176" s="27"/>
      <c r="H176" s="27"/>
      <c r="I176" s="30"/>
      <c r="J176" s="27"/>
    </row>
    <row r="177" spans="1:10" ht="30">
      <c r="A177" s="7"/>
      <c r="B177" s="7" t="s">
        <v>158</v>
      </c>
      <c r="C177" s="6" t="s">
        <v>159</v>
      </c>
      <c r="D177" s="6" t="s">
        <v>147</v>
      </c>
      <c r="E177" s="6">
        <f>K152</f>
        <v>612389</v>
      </c>
      <c r="F177" s="7"/>
      <c r="G177" s="6">
        <f t="shared" si="21"/>
        <v>612389</v>
      </c>
      <c r="H177" s="6">
        <f t="shared" si="22"/>
        <v>612389</v>
      </c>
      <c r="I177" s="7"/>
      <c r="J177" s="6">
        <f t="shared" si="23"/>
        <v>612389</v>
      </c>
    </row>
    <row r="178" spans="1:10" ht="30">
      <c r="A178" s="7"/>
      <c r="B178" s="7" t="s">
        <v>179</v>
      </c>
      <c r="C178" s="6" t="s">
        <v>147</v>
      </c>
      <c r="D178" s="6" t="s">
        <v>192</v>
      </c>
      <c r="E178" s="6">
        <v>30423</v>
      </c>
      <c r="F178" s="7"/>
      <c r="G178" s="6">
        <f t="shared" si="21"/>
        <v>30423</v>
      </c>
      <c r="H178" s="6">
        <v>33374</v>
      </c>
      <c r="I178" s="7"/>
      <c r="J178" s="6">
        <f t="shared" si="23"/>
        <v>33374</v>
      </c>
    </row>
    <row r="179" spans="1:10" s="31" customFormat="1" ht="14.25">
      <c r="A179" s="30"/>
      <c r="B179" s="32" t="s">
        <v>176</v>
      </c>
      <c r="C179" s="27"/>
      <c r="D179" s="27"/>
      <c r="E179" s="27"/>
      <c r="F179" s="30"/>
      <c r="G179" s="27"/>
      <c r="H179" s="27"/>
      <c r="I179" s="30"/>
      <c r="J179" s="27"/>
    </row>
    <row r="180" spans="1:10" ht="30">
      <c r="A180" s="7" t="s">
        <v>11</v>
      </c>
      <c r="B180" s="26" t="s">
        <v>177</v>
      </c>
      <c r="C180" s="6" t="s">
        <v>146</v>
      </c>
      <c r="D180" s="6" t="s">
        <v>178</v>
      </c>
      <c r="E180" s="6">
        <f>K155</f>
        <v>167</v>
      </c>
      <c r="F180" s="7"/>
      <c r="G180" s="6">
        <f t="shared" si="21"/>
        <v>167</v>
      </c>
      <c r="H180" s="6">
        <f t="shared" si="22"/>
        <v>167</v>
      </c>
      <c r="I180" s="7" t="s">
        <v>11</v>
      </c>
      <c r="J180" s="6">
        <f t="shared" si="23"/>
        <v>167</v>
      </c>
    </row>
    <row r="182" spans="1:11" ht="15">
      <c r="A182" s="45" t="s">
        <v>27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1:12" ht="15">
      <c r="K183" s="60" t="s">
        <v>5</v>
      </c>
      <c r="L183" s="60"/>
    </row>
    <row r="184" spans="1:12" ht="15" customHeight="1">
      <c r="A184" s="48" t="s">
        <v>7</v>
      </c>
      <c r="B184" s="54"/>
      <c r="C184" s="40" t="s">
        <v>88</v>
      </c>
      <c r="D184" s="41"/>
      <c r="E184" s="40" t="s">
        <v>89</v>
      </c>
      <c r="F184" s="41"/>
      <c r="G184" s="40" t="s">
        <v>90</v>
      </c>
      <c r="H184" s="41"/>
      <c r="I184" s="40" t="s">
        <v>106</v>
      </c>
      <c r="J184" s="41"/>
      <c r="K184" s="40" t="s">
        <v>93</v>
      </c>
      <c r="L184" s="41"/>
    </row>
    <row r="185" spans="1:12" ht="30">
      <c r="A185" s="55"/>
      <c r="B185" s="56"/>
      <c r="C185" s="6" t="s">
        <v>8</v>
      </c>
      <c r="D185" s="6" t="s">
        <v>9</v>
      </c>
      <c r="E185" s="6" t="s">
        <v>8</v>
      </c>
      <c r="F185" s="6" t="s">
        <v>9</v>
      </c>
      <c r="G185" s="6" t="s">
        <v>8</v>
      </c>
      <c r="H185" s="6" t="s">
        <v>9</v>
      </c>
      <c r="I185" s="6" t="s">
        <v>8</v>
      </c>
      <c r="J185" s="6" t="s">
        <v>9</v>
      </c>
      <c r="K185" s="6" t="s">
        <v>8</v>
      </c>
      <c r="L185" s="6" t="s">
        <v>9</v>
      </c>
    </row>
    <row r="186" spans="1:12" ht="15">
      <c r="A186" s="40">
        <v>1</v>
      </c>
      <c r="B186" s="41"/>
      <c r="C186" s="6">
        <v>2</v>
      </c>
      <c r="D186" s="6">
        <v>3</v>
      </c>
      <c r="E186" s="6">
        <v>4</v>
      </c>
      <c r="F186" s="6">
        <v>5</v>
      </c>
      <c r="G186" s="6">
        <v>6</v>
      </c>
      <c r="H186" s="6">
        <v>7</v>
      </c>
      <c r="I186" s="6">
        <v>8</v>
      </c>
      <c r="J186" s="6">
        <v>9</v>
      </c>
      <c r="K186" s="6">
        <v>10</v>
      </c>
      <c r="L186" s="6">
        <v>11</v>
      </c>
    </row>
    <row r="187" spans="1:12" ht="15">
      <c r="A187" s="40" t="s">
        <v>181</v>
      </c>
      <c r="B187" s="41"/>
      <c r="C187" s="28">
        <v>38228412</v>
      </c>
      <c r="D187" s="28"/>
      <c r="E187" s="28">
        <v>41517064</v>
      </c>
      <c r="F187" s="28"/>
      <c r="G187" s="28">
        <v>44322386</v>
      </c>
      <c r="H187" s="28"/>
      <c r="I187" s="28">
        <f>G187*1.08</f>
        <v>47868176.88</v>
      </c>
      <c r="J187" s="28"/>
      <c r="K187" s="28">
        <f>I187*1.077</f>
        <v>51554026.49976</v>
      </c>
      <c r="L187" s="28"/>
    </row>
    <row r="188" spans="1:12" ht="15">
      <c r="A188" s="40" t="s">
        <v>182</v>
      </c>
      <c r="B188" s="41"/>
      <c r="C188" s="28">
        <v>21138738</v>
      </c>
      <c r="D188" s="28"/>
      <c r="E188" s="28">
        <v>23319711</v>
      </c>
      <c r="F188" s="28"/>
      <c r="G188" s="28">
        <v>25091435</v>
      </c>
      <c r="H188" s="28"/>
      <c r="I188" s="28">
        <f aca="true" t="shared" si="24" ref="I188:I194">G188*1.08</f>
        <v>27098749.8</v>
      </c>
      <c r="J188" s="28"/>
      <c r="K188" s="28">
        <f aca="true" t="shared" si="25" ref="K188:K194">I188*1.077</f>
        <v>29185353.5346</v>
      </c>
      <c r="L188" s="28"/>
    </row>
    <row r="189" spans="1:12" ht="15">
      <c r="A189" s="40" t="s">
        <v>187</v>
      </c>
      <c r="B189" s="41"/>
      <c r="C189" s="28">
        <v>2991719</v>
      </c>
      <c r="D189" s="28"/>
      <c r="E189" s="28">
        <v>3562440</v>
      </c>
      <c r="F189" s="28"/>
      <c r="G189" s="28">
        <v>3782599</v>
      </c>
      <c r="H189" s="28"/>
      <c r="I189" s="28">
        <f t="shared" si="24"/>
        <v>4085206.9200000004</v>
      </c>
      <c r="J189" s="28"/>
      <c r="K189" s="28">
        <f t="shared" si="25"/>
        <v>4399767.85284</v>
      </c>
      <c r="L189" s="28"/>
    </row>
    <row r="190" spans="1:12" ht="15">
      <c r="A190" s="40" t="s">
        <v>183</v>
      </c>
      <c r="B190" s="41"/>
      <c r="C190" s="28">
        <v>2272565</v>
      </c>
      <c r="D190" s="28"/>
      <c r="E190" s="28">
        <v>2884254</v>
      </c>
      <c r="F190" s="28"/>
      <c r="G190" s="28"/>
      <c r="H190" s="28"/>
      <c r="I190" s="28">
        <f t="shared" si="24"/>
        <v>0</v>
      </c>
      <c r="J190" s="28"/>
      <c r="K190" s="28">
        <f t="shared" si="25"/>
        <v>0</v>
      </c>
      <c r="L190" s="28"/>
    </row>
    <row r="191" spans="1:12" ht="15">
      <c r="A191" s="40" t="s">
        <v>184</v>
      </c>
      <c r="B191" s="41"/>
      <c r="C191" s="28"/>
      <c r="D191" s="28"/>
      <c r="E191" s="28"/>
      <c r="F191" s="28"/>
      <c r="G191" s="28"/>
      <c r="H191" s="28"/>
      <c r="I191" s="28">
        <f t="shared" si="24"/>
        <v>0</v>
      </c>
      <c r="J191" s="28"/>
      <c r="K191" s="28">
        <f t="shared" si="25"/>
        <v>0</v>
      </c>
      <c r="L191" s="28"/>
    </row>
    <row r="192" spans="1:12" ht="15">
      <c r="A192" s="40" t="s">
        <v>185</v>
      </c>
      <c r="B192" s="41"/>
      <c r="C192" s="28"/>
      <c r="D192" s="28"/>
      <c r="E192" s="28"/>
      <c r="F192" s="28"/>
      <c r="G192" s="28"/>
      <c r="H192" s="28"/>
      <c r="I192" s="28">
        <f t="shared" si="24"/>
        <v>0</v>
      </c>
      <c r="J192" s="28"/>
      <c r="K192" s="28">
        <f t="shared" si="25"/>
        <v>0</v>
      </c>
      <c r="L192" s="28"/>
    </row>
    <row r="193" spans="1:12" ht="15">
      <c r="A193" s="40" t="s">
        <v>186</v>
      </c>
      <c r="B193" s="41"/>
      <c r="C193" s="28">
        <v>119500</v>
      </c>
      <c r="D193" s="28"/>
      <c r="E193" s="28">
        <v>492721</v>
      </c>
      <c r="F193" s="28"/>
      <c r="G193" s="28"/>
      <c r="H193" s="28"/>
      <c r="I193" s="28">
        <f t="shared" si="24"/>
        <v>0</v>
      </c>
      <c r="J193" s="28"/>
      <c r="K193" s="28">
        <f t="shared" si="25"/>
        <v>0</v>
      </c>
      <c r="L193" s="28"/>
    </row>
    <row r="194" spans="1:12" ht="15">
      <c r="A194" s="40" t="s">
        <v>15</v>
      </c>
      <c r="B194" s="41"/>
      <c r="C194" s="28">
        <f>SUM(C187:C193)</f>
        <v>64750934</v>
      </c>
      <c r="D194" s="28">
        <f aca="true" t="shared" si="26" ref="D194:L194">SUM(D187:D193)</f>
        <v>0</v>
      </c>
      <c r="E194" s="28">
        <f t="shared" si="26"/>
        <v>71776190</v>
      </c>
      <c r="F194" s="28">
        <f t="shared" si="26"/>
        <v>0</v>
      </c>
      <c r="G194" s="28">
        <f t="shared" si="26"/>
        <v>73196420</v>
      </c>
      <c r="H194" s="28">
        <f t="shared" si="26"/>
        <v>0</v>
      </c>
      <c r="I194" s="28">
        <f t="shared" si="24"/>
        <v>79052133.60000001</v>
      </c>
      <c r="J194" s="28">
        <f t="shared" si="26"/>
        <v>0</v>
      </c>
      <c r="K194" s="28">
        <f t="shared" si="25"/>
        <v>85139147.88720001</v>
      </c>
      <c r="L194" s="28">
        <f t="shared" si="26"/>
        <v>0</v>
      </c>
    </row>
    <row r="195" spans="1:12" ht="23.25" customHeight="1">
      <c r="A195" s="52" t="s">
        <v>28</v>
      </c>
      <c r="B195" s="53"/>
      <c r="C195" s="6" t="s">
        <v>13</v>
      </c>
      <c r="D195" s="6" t="s">
        <v>11</v>
      </c>
      <c r="E195" s="6" t="s">
        <v>13</v>
      </c>
      <c r="F195" s="6" t="s">
        <v>11</v>
      </c>
      <c r="G195" s="6" t="s">
        <v>11</v>
      </c>
      <c r="H195" s="6" t="s">
        <v>11</v>
      </c>
      <c r="I195" s="6" t="s">
        <v>11</v>
      </c>
      <c r="J195" s="6" t="s">
        <v>11</v>
      </c>
      <c r="K195" s="6" t="s">
        <v>13</v>
      </c>
      <c r="L195" s="6" t="s">
        <v>11</v>
      </c>
    </row>
    <row r="197" spans="1:16" ht="15">
      <c r="A197" s="45" t="s">
        <v>29</v>
      </c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</row>
    <row r="199" spans="1:16" ht="15">
      <c r="A199" s="58" t="s">
        <v>60</v>
      </c>
      <c r="B199" s="42" t="s">
        <v>30</v>
      </c>
      <c r="C199" s="58" t="s">
        <v>88</v>
      </c>
      <c r="D199" s="58"/>
      <c r="E199" s="58"/>
      <c r="F199" s="58"/>
      <c r="G199" s="58" t="s">
        <v>107</v>
      </c>
      <c r="H199" s="58"/>
      <c r="I199" s="58"/>
      <c r="J199" s="58"/>
      <c r="K199" s="58" t="s">
        <v>108</v>
      </c>
      <c r="L199" s="58"/>
      <c r="M199" s="58" t="s">
        <v>109</v>
      </c>
      <c r="N199" s="58"/>
      <c r="O199" s="58" t="s">
        <v>110</v>
      </c>
      <c r="P199" s="58"/>
    </row>
    <row r="200" spans="1:16" ht="30.75" customHeight="1">
      <c r="A200" s="58"/>
      <c r="B200" s="70"/>
      <c r="C200" s="58" t="s">
        <v>8</v>
      </c>
      <c r="D200" s="58"/>
      <c r="E200" s="58" t="s">
        <v>9</v>
      </c>
      <c r="F200" s="58"/>
      <c r="G200" s="58" t="s">
        <v>8</v>
      </c>
      <c r="H200" s="58"/>
      <c r="I200" s="58" t="s">
        <v>9</v>
      </c>
      <c r="J200" s="58"/>
      <c r="K200" s="58" t="s">
        <v>8</v>
      </c>
      <c r="L200" s="58" t="s">
        <v>9</v>
      </c>
      <c r="M200" s="58" t="s">
        <v>8</v>
      </c>
      <c r="N200" s="58" t="s">
        <v>9</v>
      </c>
      <c r="O200" s="58" t="s">
        <v>8</v>
      </c>
      <c r="P200" s="58" t="s">
        <v>9</v>
      </c>
    </row>
    <row r="201" spans="1:16" ht="25.5">
      <c r="A201" s="58"/>
      <c r="B201" s="43"/>
      <c r="C201" s="21" t="s">
        <v>63</v>
      </c>
      <c r="D201" s="21" t="s">
        <v>64</v>
      </c>
      <c r="E201" s="21" t="s">
        <v>63</v>
      </c>
      <c r="F201" s="21" t="s">
        <v>64</v>
      </c>
      <c r="G201" s="21" t="s">
        <v>63</v>
      </c>
      <c r="H201" s="21" t="s">
        <v>64</v>
      </c>
      <c r="I201" s="21" t="s">
        <v>63</v>
      </c>
      <c r="J201" s="21" t="s">
        <v>64</v>
      </c>
      <c r="K201" s="58"/>
      <c r="L201" s="58"/>
      <c r="M201" s="58"/>
      <c r="N201" s="58"/>
      <c r="O201" s="58"/>
      <c r="P201" s="58"/>
    </row>
    <row r="202" spans="1:16" ht="15">
      <c r="A202" s="6">
        <v>1</v>
      </c>
      <c r="B202" s="6">
        <v>2</v>
      </c>
      <c r="C202" s="6">
        <v>3</v>
      </c>
      <c r="D202" s="6">
        <v>4</v>
      </c>
      <c r="E202" s="6">
        <v>5</v>
      </c>
      <c r="F202" s="6">
        <v>6</v>
      </c>
      <c r="G202" s="6">
        <v>7</v>
      </c>
      <c r="H202" s="6">
        <v>8</v>
      </c>
      <c r="I202" s="6">
        <v>9</v>
      </c>
      <c r="J202" s="6">
        <v>10</v>
      </c>
      <c r="K202" s="6">
        <v>11</v>
      </c>
      <c r="L202" s="6">
        <v>12</v>
      </c>
      <c r="M202" s="6">
        <v>13</v>
      </c>
      <c r="N202" s="6">
        <v>14</v>
      </c>
      <c r="O202" s="6">
        <v>15</v>
      </c>
      <c r="P202" s="6">
        <v>16</v>
      </c>
    </row>
    <row r="203" spans="1:16" ht="15">
      <c r="A203" s="6" t="s">
        <v>11</v>
      </c>
      <c r="B203" s="27" t="s">
        <v>180</v>
      </c>
      <c r="C203" s="6">
        <v>849.25</v>
      </c>
      <c r="D203" s="6">
        <v>849.25</v>
      </c>
      <c r="E203" s="6" t="s">
        <v>11</v>
      </c>
      <c r="F203" s="6" t="s">
        <v>11</v>
      </c>
      <c r="G203" s="6">
        <v>822.55</v>
      </c>
      <c r="H203" s="6">
        <v>822.55</v>
      </c>
      <c r="I203" s="6" t="s">
        <v>11</v>
      </c>
      <c r="J203" s="6" t="s">
        <v>11</v>
      </c>
      <c r="K203" s="6">
        <v>822.55</v>
      </c>
      <c r="L203" s="6" t="s">
        <v>11</v>
      </c>
      <c r="M203" s="6">
        <v>822.55</v>
      </c>
      <c r="N203" s="6" t="s">
        <v>11</v>
      </c>
      <c r="O203" s="6">
        <v>822.55</v>
      </c>
      <c r="P203" s="6" t="s">
        <v>11</v>
      </c>
    </row>
    <row r="204" spans="1:16" ht="45">
      <c r="A204" s="6" t="s">
        <v>11</v>
      </c>
      <c r="B204" s="6" t="s">
        <v>31</v>
      </c>
      <c r="C204" s="6" t="s">
        <v>13</v>
      </c>
      <c r="D204" s="6" t="s">
        <v>13</v>
      </c>
      <c r="E204" s="6" t="s">
        <v>11</v>
      </c>
      <c r="F204" s="6" t="s">
        <v>11</v>
      </c>
      <c r="G204" s="6" t="s">
        <v>13</v>
      </c>
      <c r="H204" s="6" t="s">
        <v>13</v>
      </c>
      <c r="I204" s="6" t="s">
        <v>11</v>
      </c>
      <c r="J204" s="6" t="s">
        <v>11</v>
      </c>
      <c r="K204" s="6" t="s">
        <v>13</v>
      </c>
      <c r="L204" s="6" t="s">
        <v>11</v>
      </c>
      <c r="M204" s="6" t="s">
        <v>13</v>
      </c>
      <c r="N204" s="6" t="s">
        <v>11</v>
      </c>
      <c r="O204" s="6" t="s">
        <v>13</v>
      </c>
      <c r="P204" s="6" t="s">
        <v>11</v>
      </c>
    </row>
    <row r="206" spans="1:12" ht="15">
      <c r="A206" s="59" t="s">
        <v>111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</row>
    <row r="207" spans="1:12" ht="15">
      <c r="A207" s="59" t="s">
        <v>112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ht="15">
      <c r="L208" s="1" t="s">
        <v>113</v>
      </c>
    </row>
    <row r="209" spans="1:12" ht="21.75" customHeight="1">
      <c r="A209" s="44" t="s">
        <v>20</v>
      </c>
      <c r="B209" s="46" t="s">
        <v>114</v>
      </c>
      <c r="C209" s="44" t="s">
        <v>32</v>
      </c>
      <c r="D209" s="44" t="s">
        <v>88</v>
      </c>
      <c r="E209" s="44"/>
      <c r="F209" s="44"/>
      <c r="G209" s="44" t="s">
        <v>89</v>
      </c>
      <c r="H209" s="44"/>
      <c r="I209" s="44"/>
      <c r="J209" s="44" t="s">
        <v>115</v>
      </c>
      <c r="K209" s="44"/>
      <c r="L209" s="44"/>
    </row>
    <row r="210" spans="1:12" ht="25.5">
      <c r="A210" s="44"/>
      <c r="B210" s="47"/>
      <c r="C210" s="44"/>
      <c r="D210" s="21" t="s">
        <v>8</v>
      </c>
      <c r="E210" s="21" t="s">
        <v>9</v>
      </c>
      <c r="F210" s="21" t="s">
        <v>65</v>
      </c>
      <c r="G210" s="21" t="s">
        <v>8</v>
      </c>
      <c r="H210" s="21" t="s">
        <v>9</v>
      </c>
      <c r="I210" s="21" t="s">
        <v>53</v>
      </c>
      <c r="J210" s="21" t="s">
        <v>8</v>
      </c>
      <c r="K210" s="21" t="s">
        <v>9</v>
      </c>
      <c r="L210" s="21" t="s">
        <v>66</v>
      </c>
    </row>
    <row r="211" spans="1:12" ht="24.75" customHeight="1">
      <c r="A211" s="6">
        <v>1</v>
      </c>
      <c r="B211" s="6">
        <v>2</v>
      </c>
      <c r="C211" s="6">
        <v>3</v>
      </c>
      <c r="D211" s="6">
        <v>4</v>
      </c>
      <c r="E211" s="6">
        <v>5</v>
      </c>
      <c r="F211" s="6">
        <v>6</v>
      </c>
      <c r="G211" s="6">
        <v>7</v>
      </c>
      <c r="H211" s="6">
        <v>8</v>
      </c>
      <c r="I211" s="6">
        <v>9</v>
      </c>
      <c r="J211" s="6">
        <v>10</v>
      </c>
      <c r="K211" s="6">
        <v>11</v>
      </c>
      <c r="L211" s="6">
        <v>12</v>
      </c>
    </row>
    <row r="212" spans="1:12" ht="18.75" customHeight="1">
      <c r="A212" s="6" t="s">
        <v>11</v>
      </c>
      <c r="B212" s="7" t="s">
        <v>11</v>
      </c>
      <c r="C212" s="7" t="s">
        <v>11</v>
      </c>
      <c r="D212" s="7" t="s">
        <v>11</v>
      </c>
      <c r="E212" s="7" t="s">
        <v>11</v>
      </c>
      <c r="F212" s="7" t="s">
        <v>11</v>
      </c>
      <c r="G212" s="7" t="s">
        <v>11</v>
      </c>
      <c r="H212" s="7" t="s">
        <v>11</v>
      </c>
      <c r="I212" s="7" t="s">
        <v>11</v>
      </c>
      <c r="J212" s="7" t="s">
        <v>11</v>
      </c>
      <c r="K212" s="7" t="s">
        <v>11</v>
      </c>
      <c r="L212" s="7" t="s">
        <v>11</v>
      </c>
    </row>
    <row r="213" spans="1:12" ht="15">
      <c r="A213" s="6" t="s">
        <v>11</v>
      </c>
      <c r="B213" s="6" t="s">
        <v>15</v>
      </c>
      <c r="C213" s="7" t="s">
        <v>11</v>
      </c>
      <c r="D213" s="7" t="s">
        <v>11</v>
      </c>
      <c r="E213" s="7" t="s">
        <v>11</v>
      </c>
      <c r="F213" s="7" t="s">
        <v>11</v>
      </c>
      <c r="G213" s="7" t="s">
        <v>11</v>
      </c>
      <c r="H213" s="7" t="s">
        <v>11</v>
      </c>
      <c r="I213" s="7" t="s">
        <v>11</v>
      </c>
      <c r="J213" s="7" t="s">
        <v>11</v>
      </c>
      <c r="K213" s="7" t="s">
        <v>11</v>
      </c>
      <c r="L213" s="7" t="s">
        <v>11</v>
      </c>
    </row>
    <row r="215" spans="1:9" ht="15">
      <c r="A215" s="45" t="s">
        <v>116</v>
      </c>
      <c r="B215" s="45"/>
      <c r="C215" s="45"/>
      <c r="D215" s="45"/>
      <c r="E215" s="45"/>
      <c r="F215" s="45"/>
      <c r="G215" s="45"/>
      <c r="H215" s="45"/>
      <c r="I215" s="45"/>
    </row>
    <row r="216" ht="15">
      <c r="I216" s="22" t="s">
        <v>113</v>
      </c>
    </row>
    <row r="217" spans="1:9" ht="21.75" customHeight="1">
      <c r="A217" s="44" t="s">
        <v>60</v>
      </c>
      <c r="B217" s="46" t="s">
        <v>114</v>
      </c>
      <c r="C217" s="44" t="s">
        <v>32</v>
      </c>
      <c r="D217" s="44" t="s">
        <v>92</v>
      </c>
      <c r="E217" s="44"/>
      <c r="F217" s="44"/>
      <c r="G217" s="44" t="s">
        <v>93</v>
      </c>
      <c r="H217" s="44"/>
      <c r="I217" s="44"/>
    </row>
    <row r="218" spans="1:9" ht="33" customHeight="1">
      <c r="A218" s="44"/>
      <c r="B218" s="47"/>
      <c r="C218" s="44"/>
      <c r="D218" s="21" t="s">
        <v>8</v>
      </c>
      <c r="E218" s="21" t="s">
        <v>9</v>
      </c>
      <c r="F218" s="21" t="s">
        <v>65</v>
      </c>
      <c r="G218" s="21" t="s">
        <v>8</v>
      </c>
      <c r="H218" s="21" t="s">
        <v>9</v>
      </c>
      <c r="I218" s="21" t="s">
        <v>53</v>
      </c>
    </row>
    <row r="219" spans="1:9" ht="15">
      <c r="A219" s="6">
        <v>1</v>
      </c>
      <c r="B219" s="6">
        <v>2</v>
      </c>
      <c r="C219" s="6">
        <v>3</v>
      </c>
      <c r="D219" s="6">
        <v>4</v>
      </c>
      <c r="E219" s="6">
        <v>5</v>
      </c>
      <c r="F219" s="6">
        <v>6</v>
      </c>
      <c r="G219" s="6">
        <v>7</v>
      </c>
      <c r="H219" s="6">
        <v>8</v>
      </c>
      <c r="I219" s="6">
        <v>9</v>
      </c>
    </row>
    <row r="220" spans="1:9" ht="15">
      <c r="A220" s="6" t="s">
        <v>11</v>
      </c>
      <c r="B220" s="7" t="s">
        <v>11</v>
      </c>
      <c r="C220" s="7" t="s">
        <v>11</v>
      </c>
      <c r="D220" s="7" t="s">
        <v>11</v>
      </c>
      <c r="E220" s="7" t="s">
        <v>11</v>
      </c>
      <c r="F220" s="7" t="s">
        <v>11</v>
      </c>
      <c r="G220" s="7" t="s">
        <v>11</v>
      </c>
      <c r="H220" s="7" t="s">
        <v>11</v>
      </c>
      <c r="I220" s="7" t="s">
        <v>11</v>
      </c>
    </row>
    <row r="221" spans="1:9" ht="22.5" customHeight="1">
      <c r="A221" s="6" t="s">
        <v>11</v>
      </c>
      <c r="B221" s="6" t="s">
        <v>15</v>
      </c>
      <c r="C221" s="7" t="s">
        <v>11</v>
      </c>
      <c r="D221" s="7" t="s">
        <v>11</v>
      </c>
      <c r="E221" s="7" t="s">
        <v>11</v>
      </c>
      <c r="F221" s="7" t="s">
        <v>11</v>
      </c>
      <c r="G221" s="7" t="s">
        <v>11</v>
      </c>
      <c r="H221" s="7" t="s">
        <v>11</v>
      </c>
      <c r="I221" s="7" t="s">
        <v>11</v>
      </c>
    </row>
    <row r="223" spans="1:13" ht="15">
      <c r="A223" s="45" t="s">
        <v>117</v>
      </c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</row>
    <row r="224" ht="15">
      <c r="N224" s="1" t="s">
        <v>131</v>
      </c>
    </row>
    <row r="225" spans="1:14" ht="47.25" customHeight="1">
      <c r="A225" s="48" t="s">
        <v>68</v>
      </c>
      <c r="B225" s="49"/>
      <c r="C225" s="42" t="s">
        <v>67</v>
      </c>
      <c r="D225" s="42" t="s">
        <v>33</v>
      </c>
      <c r="E225" s="40" t="s">
        <v>88</v>
      </c>
      <c r="F225" s="41"/>
      <c r="G225" s="40" t="s">
        <v>89</v>
      </c>
      <c r="H225" s="41"/>
      <c r="I225" s="40" t="s">
        <v>90</v>
      </c>
      <c r="J225" s="41"/>
      <c r="K225" s="40" t="s">
        <v>92</v>
      </c>
      <c r="L225" s="41"/>
      <c r="M225" s="40" t="s">
        <v>93</v>
      </c>
      <c r="N225" s="41"/>
    </row>
    <row r="226" spans="1:14" ht="124.5" customHeight="1">
      <c r="A226" s="50"/>
      <c r="B226" s="51"/>
      <c r="C226" s="57"/>
      <c r="D226" s="43"/>
      <c r="E226" s="6" t="s">
        <v>35</v>
      </c>
      <c r="F226" s="6" t="s">
        <v>34</v>
      </c>
      <c r="G226" s="6" t="s">
        <v>35</v>
      </c>
      <c r="H226" s="6" t="s">
        <v>34</v>
      </c>
      <c r="I226" s="6" t="s">
        <v>35</v>
      </c>
      <c r="J226" s="6" t="s">
        <v>34</v>
      </c>
      <c r="K226" s="6" t="s">
        <v>35</v>
      </c>
      <c r="L226" s="6" t="s">
        <v>34</v>
      </c>
      <c r="M226" s="6" t="s">
        <v>35</v>
      </c>
      <c r="N226" s="6" t="s">
        <v>34</v>
      </c>
    </row>
    <row r="227" spans="1:14" ht="15">
      <c r="A227" s="40">
        <v>1</v>
      </c>
      <c r="B227" s="41"/>
      <c r="C227" s="6">
        <v>2</v>
      </c>
      <c r="D227" s="6">
        <v>3</v>
      </c>
      <c r="E227" s="6">
        <v>4</v>
      </c>
      <c r="F227" s="6">
        <v>5</v>
      </c>
      <c r="G227" s="6">
        <v>6</v>
      </c>
      <c r="H227" s="6">
        <v>7</v>
      </c>
      <c r="I227" s="6">
        <v>8</v>
      </c>
      <c r="J227" s="6">
        <v>9</v>
      </c>
      <c r="K227" s="6">
        <v>10</v>
      </c>
      <c r="L227" s="6">
        <v>11</v>
      </c>
      <c r="M227" s="6">
        <v>12</v>
      </c>
      <c r="N227" s="6">
        <v>13</v>
      </c>
    </row>
    <row r="228" spans="1:14" ht="15">
      <c r="A228" s="40" t="s">
        <v>11</v>
      </c>
      <c r="B228" s="41"/>
      <c r="C228" s="6" t="s">
        <v>11</v>
      </c>
      <c r="D228" s="6" t="s">
        <v>11</v>
      </c>
      <c r="E228" s="6" t="s">
        <v>11</v>
      </c>
      <c r="F228" s="6" t="s">
        <v>11</v>
      </c>
      <c r="G228" s="6" t="s">
        <v>11</v>
      </c>
      <c r="H228" s="6" t="s">
        <v>11</v>
      </c>
      <c r="I228" s="6" t="s">
        <v>11</v>
      </c>
      <c r="J228" s="6" t="s">
        <v>11</v>
      </c>
      <c r="K228" s="6" t="s">
        <v>11</v>
      </c>
      <c r="L228" s="6" t="s">
        <v>11</v>
      </c>
      <c r="M228" s="6" t="s">
        <v>11</v>
      </c>
      <c r="N228" s="6" t="s">
        <v>11</v>
      </c>
    </row>
    <row r="229" spans="1:14" ht="15">
      <c r="A229" s="40" t="s">
        <v>11</v>
      </c>
      <c r="B229" s="41"/>
      <c r="C229" s="6" t="s">
        <v>11</v>
      </c>
      <c r="D229" s="6" t="s">
        <v>11</v>
      </c>
      <c r="E229" s="6" t="s">
        <v>11</v>
      </c>
      <c r="F229" s="6" t="s">
        <v>11</v>
      </c>
      <c r="G229" s="6" t="s">
        <v>11</v>
      </c>
      <c r="H229" s="6" t="s">
        <v>11</v>
      </c>
      <c r="I229" s="6" t="s">
        <v>11</v>
      </c>
      <c r="J229" s="6" t="s">
        <v>11</v>
      </c>
      <c r="K229" s="6" t="s">
        <v>11</v>
      </c>
      <c r="L229" s="6" t="s">
        <v>11</v>
      </c>
      <c r="M229" s="6" t="s">
        <v>11</v>
      </c>
      <c r="N229" s="6" t="s">
        <v>11</v>
      </c>
    </row>
    <row r="231" spans="1:10" ht="48" customHeight="1">
      <c r="A231" s="59" t="s">
        <v>118</v>
      </c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ht="15">
      <c r="A232" s="59" t="s">
        <v>119</v>
      </c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ht="15">
      <c r="A233" s="59" t="s">
        <v>120</v>
      </c>
      <c r="B233" s="59"/>
      <c r="C233" s="59"/>
      <c r="D233" s="59"/>
      <c r="E233" s="59"/>
      <c r="F233" s="59"/>
      <c r="G233" s="59"/>
      <c r="H233" s="59"/>
      <c r="I233" s="59"/>
      <c r="J233" s="59"/>
    </row>
    <row r="234" ht="15">
      <c r="J234" s="1" t="s">
        <v>132</v>
      </c>
    </row>
    <row r="235" spans="1:10" ht="72.75" customHeight="1">
      <c r="A235" s="44" t="s">
        <v>36</v>
      </c>
      <c r="B235" s="46" t="s">
        <v>7</v>
      </c>
      <c r="C235" s="44" t="s">
        <v>37</v>
      </c>
      <c r="D235" s="44" t="s">
        <v>69</v>
      </c>
      <c r="E235" s="44" t="s">
        <v>38</v>
      </c>
      <c r="F235" s="44" t="s">
        <v>39</v>
      </c>
      <c r="G235" s="44" t="s">
        <v>70</v>
      </c>
      <c r="H235" s="44" t="s">
        <v>40</v>
      </c>
      <c r="I235" s="44"/>
      <c r="J235" s="44" t="s">
        <v>71</v>
      </c>
    </row>
    <row r="236" spans="1:10" ht="84" customHeight="1">
      <c r="A236" s="44"/>
      <c r="B236" s="47"/>
      <c r="C236" s="44"/>
      <c r="D236" s="44"/>
      <c r="E236" s="44"/>
      <c r="F236" s="44"/>
      <c r="G236" s="44"/>
      <c r="H236" s="21" t="s">
        <v>41</v>
      </c>
      <c r="I236" s="21" t="s">
        <v>42</v>
      </c>
      <c r="J236" s="44"/>
    </row>
    <row r="237" spans="1:10" ht="24.75" customHeight="1">
      <c r="A237" s="6">
        <v>1</v>
      </c>
      <c r="B237" s="6">
        <v>2</v>
      </c>
      <c r="C237" s="6">
        <v>3</v>
      </c>
      <c r="D237" s="6">
        <v>4</v>
      </c>
      <c r="E237" s="6">
        <v>5</v>
      </c>
      <c r="F237" s="6">
        <v>6</v>
      </c>
      <c r="G237" s="6">
        <v>7</v>
      </c>
      <c r="H237" s="6">
        <v>8</v>
      </c>
      <c r="I237" s="6">
        <v>9</v>
      </c>
      <c r="J237" s="6">
        <v>10</v>
      </c>
    </row>
    <row r="238" spans="1:10" ht="15">
      <c r="A238" s="6" t="s">
        <v>11</v>
      </c>
      <c r="B238" s="6" t="s">
        <v>11</v>
      </c>
      <c r="C238" s="6" t="s">
        <v>11</v>
      </c>
      <c r="D238" s="6" t="s">
        <v>11</v>
      </c>
      <c r="E238" s="6" t="s">
        <v>11</v>
      </c>
      <c r="F238" s="6" t="s">
        <v>11</v>
      </c>
      <c r="G238" s="6" t="s">
        <v>11</v>
      </c>
      <c r="H238" s="6" t="s">
        <v>11</v>
      </c>
      <c r="I238" s="6" t="s">
        <v>11</v>
      </c>
      <c r="J238" s="6" t="s">
        <v>11</v>
      </c>
    </row>
    <row r="239" spans="1:10" ht="15">
      <c r="A239" s="6" t="s">
        <v>11</v>
      </c>
      <c r="B239" s="6" t="s">
        <v>11</v>
      </c>
      <c r="C239" s="6" t="s">
        <v>11</v>
      </c>
      <c r="D239" s="6" t="s">
        <v>11</v>
      </c>
      <c r="E239" s="6" t="s">
        <v>11</v>
      </c>
      <c r="F239" s="6" t="s">
        <v>11</v>
      </c>
      <c r="G239" s="6" t="s">
        <v>11</v>
      </c>
      <c r="H239" s="6" t="s">
        <v>11</v>
      </c>
      <c r="I239" s="6" t="s">
        <v>11</v>
      </c>
      <c r="J239" s="6" t="s">
        <v>11</v>
      </c>
    </row>
    <row r="240" spans="1:10" ht="15">
      <c r="A240" s="6" t="s">
        <v>11</v>
      </c>
      <c r="B240" s="6" t="s">
        <v>15</v>
      </c>
      <c r="C240" s="6" t="s">
        <v>11</v>
      </c>
      <c r="D240" s="6" t="s">
        <v>11</v>
      </c>
      <c r="E240" s="6" t="s">
        <v>11</v>
      </c>
      <c r="F240" s="6" t="s">
        <v>11</v>
      </c>
      <c r="G240" s="6" t="s">
        <v>11</v>
      </c>
      <c r="H240" s="6" t="s">
        <v>11</v>
      </c>
      <c r="I240" s="6" t="s">
        <v>11</v>
      </c>
      <c r="J240" s="6" t="s">
        <v>11</v>
      </c>
    </row>
    <row r="242" spans="1:12" ht="15">
      <c r="A242" s="45" t="s">
        <v>121</v>
      </c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</row>
    <row r="243" ht="15">
      <c r="L243" s="1" t="s">
        <v>131</v>
      </c>
    </row>
    <row r="244" spans="1:12" ht="15">
      <c r="A244" s="44" t="s">
        <v>36</v>
      </c>
      <c r="B244" s="46" t="s">
        <v>7</v>
      </c>
      <c r="C244" s="44" t="s">
        <v>122</v>
      </c>
      <c r="D244" s="44"/>
      <c r="E244" s="44"/>
      <c r="F244" s="44"/>
      <c r="G244" s="44"/>
      <c r="H244" s="44" t="s">
        <v>123</v>
      </c>
      <c r="I244" s="44"/>
      <c r="J244" s="44"/>
      <c r="K244" s="44"/>
      <c r="L244" s="44"/>
    </row>
    <row r="245" spans="1:12" ht="109.5" customHeight="1">
      <c r="A245" s="44"/>
      <c r="B245" s="66"/>
      <c r="C245" s="44" t="s">
        <v>43</v>
      </c>
      <c r="D245" s="44" t="s">
        <v>44</v>
      </c>
      <c r="E245" s="44" t="s">
        <v>45</v>
      </c>
      <c r="F245" s="44"/>
      <c r="G245" s="44" t="s">
        <v>72</v>
      </c>
      <c r="H245" s="44" t="s">
        <v>46</v>
      </c>
      <c r="I245" s="44" t="s">
        <v>73</v>
      </c>
      <c r="J245" s="44" t="s">
        <v>45</v>
      </c>
      <c r="K245" s="44"/>
      <c r="L245" s="44" t="s">
        <v>74</v>
      </c>
    </row>
    <row r="246" spans="1:12" ht="25.5">
      <c r="A246" s="44"/>
      <c r="B246" s="47"/>
      <c r="C246" s="44"/>
      <c r="D246" s="44"/>
      <c r="E246" s="21" t="s">
        <v>41</v>
      </c>
      <c r="F246" s="21" t="s">
        <v>42</v>
      </c>
      <c r="G246" s="44"/>
      <c r="H246" s="44"/>
      <c r="I246" s="44"/>
      <c r="J246" s="21" t="s">
        <v>41</v>
      </c>
      <c r="K246" s="21" t="s">
        <v>42</v>
      </c>
      <c r="L246" s="44"/>
    </row>
    <row r="247" spans="1:12" ht="15">
      <c r="A247" s="6">
        <v>1</v>
      </c>
      <c r="B247" s="6">
        <v>2</v>
      </c>
      <c r="C247" s="6">
        <v>3</v>
      </c>
      <c r="D247" s="6">
        <v>4</v>
      </c>
      <c r="E247" s="6">
        <v>5</v>
      </c>
      <c r="F247" s="6">
        <v>6</v>
      </c>
      <c r="G247" s="6">
        <v>7</v>
      </c>
      <c r="H247" s="6">
        <v>8</v>
      </c>
      <c r="I247" s="6">
        <v>9</v>
      </c>
      <c r="J247" s="6">
        <v>10</v>
      </c>
      <c r="K247" s="6">
        <v>11</v>
      </c>
      <c r="L247" s="6">
        <v>12</v>
      </c>
    </row>
    <row r="248" spans="1:12" ht="15">
      <c r="A248" s="6" t="s">
        <v>11</v>
      </c>
      <c r="B248" s="6" t="s">
        <v>11</v>
      </c>
      <c r="C248" s="6" t="s">
        <v>11</v>
      </c>
      <c r="D248" s="6" t="s">
        <v>11</v>
      </c>
      <c r="E248" s="6" t="s">
        <v>11</v>
      </c>
      <c r="F248" s="6" t="s">
        <v>11</v>
      </c>
      <c r="G248" s="6" t="s">
        <v>11</v>
      </c>
      <c r="H248" s="6" t="s">
        <v>11</v>
      </c>
      <c r="I248" s="6" t="s">
        <v>11</v>
      </c>
      <c r="J248" s="6" t="s">
        <v>11</v>
      </c>
      <c r="K248" s="6" t="s">
        <v>11</v>
      </c>
      <c r="L248" s="6" t="s">
        <v>11</v>
      </c>
    </row>
    <row r="249" spans="1:12" ht="18" customHeight="1">
      <c r="A249" s="6" t="s">
        <v>11</v>
      </c>
      <c r="B249" s="6" t="s">
        <v>11</v>
      </c>
      <c r="C249" s="6" t="s">
        <v>11</v>
      </c>
      <c r="D249" s="6" t="s">
        <v>11</v>
      </c>
      <c r="E249" s="6" t="s">
        <v>11</v>
      </c>
      <c r="F249" s="6" t="s">
        <v>11</v>
      </c>
      <c r="G249" s="6" t="s">
        <v>11</v>
      </c>
      <c r="H249" s="6" t="s">
        <v>11</v>
      </c>
      <c r="I249" s="6" t="s">
        <v>11</v>
      </c>
      <c r="J249" s="6" t="s">
        <v>11</v>
      </c>
      <c r="K249" s="6" t="s">
        <v>11</v>
      </c>
      <c r="L249" s="6" t="s">
        <v>11</v>
      </c>
    </row>
    <row r="250" spans="1:12" ht="15">
      <c r="A250" s="6" t="s">
        <v>11</v>
      </c>
      <c r="B250" s="6" t="s">
        <v>15</v>
      </c>
      <c r="C250" s="6" t="s">
        <v>11</v>
      </c>
      <c r="D250" s="6" t="s">
        <v>11</v>
      </c>
      <c r="E250" s="6" t="s">
        <v>11</v>
      </c>
      <c r="F250" s="6" t="s">
        <v>11</v>
      </c>
      <c r="G250" s="6" t="s">
        <v>11</v>
      </c>
      <c r="H250" s="6" t="s">
        <v>11</v>
      </c>
      <c r="I250" s="6" t="s">
        <v>11</v>
      </c>
      <c r="J250" s="6" t="s">
        <v>11</v>
      </c>
      <c r="K250" s="6" t="s">
        <v>11</v>
      </c>
      <c r="L250" s="6" t="s">
        <v>11</v>
      </c>
    </row>
    <row r="252" spans="1:9" ht="15">
      <c r="A252" s="45" t="s">
        <v>205</v>
      </c>
      <c r="B252" s="45"/>
      <c r="C252" s="45"/>
      <c r="D252" s="45"/>
      <c r="E252" s="45"/>
      <c r="F252" s="45"/>
      <c r="G252" s="45"/>
      <c r="H252" s="45"/>
      <c r="I252" s="45"/>
    </row>
    <row r="253" ht="15">
      <c r="I253" s="1" t="s">
        <v>126</v>
      </c>
    </row>
    <row r="254" spans="1:9" ht="143.25" customHeight="1">
      <c r="A254" s="21" t="s">
        <v>36</v>
      </c>
      <c r="B254" s="21" t="s">
        <v>7</v>
      </c>
      <c r="C254" s="21" t="s">
        <v>37</v>
      </c>
      <c r="D254" s="21" t="s">
        <v>47</v>
      </c>
      <c r="E254" s="21" t="s">
        <v>124</v>
      </c>
      <c r="F254" s="21" t="s">
        <v>206</v>
      </c>
      <c r="G254" s="21" t="s">
        <v>125</v>
      </c>
      <c r="H254" s="21" t="s">
        <v>48</v>
      </c>
      <c r="I254" s="21" t="s">
        <v>49</v>
      </c>
    </row>
    <row r="255" spans="1:9" ht="15">
      <c r="A255" s="6">
        <v>1</v>
      </c>
      <c r="B255" s="6">
        <v>2</v>
      </c>
      <c r="C255" s="6">
        <v>3</v>
      </c>
      <c r="D255" s="6">
        <v>4</v>
      </c>
      <c r="E255" s="6">
        <v>5</v>
      </c>
      <c r="F255" s="6">
        <v>6</v>
      </c>
      <c r="G255" s="6">
        <v>7</v>
      </c>
      <c r="H255" s="6">
        <v>8</v>
      </c>
      <c r="I255" s="6">
        <v>9</v>
      </c>
    </row>
    <row r="256" spans="1:9" ht="15">
      <c r="A256" s="6" t="s">
        <v>11</v>
      </c>
      <c r="B256" s="6" t="s">
        <v>11</v>
      </c>
      <c r="C256" s="6" t="s">
        <v>11</v>
      </c>
      <c r="D256" s="6" t="s">
        <v>11</v>
      </c>
      <c r="E256" s="6" t="s">
        <v>11</v>
      </c>
      <c r="F256" s="6" t="s">
        <v>11</v>
      </c>
      <c r="G256" s="6" t="s">
        <v>11</v>
      </c>
      <c r="H256" s="6" t="s">
        <v>11</v>
      </c>
      <c r="I256" s="6" t="s">
        <v>11</v>
      </c>
    </row>
    <row r="257" spans="1:9" ht="15">
      <c r="A257" s="6" t="s">
        <v>11</v>
      </c>
      <c r="B257" s="6" t="s">
        <v>11</v>
      </c>
      <c r="C257" s="6" t="s">
        <v>11</v>
      </c>
      <c r="D257" s="6" t="s">
        <v>11</v>
      </c>
      <c r="E257" s="6" t="s">
        <v>11</v>
      </c>
      <c r="F257" s="6" t="s">
        <v>11</v>
      </c>
      <c r="G257" s="6" t="s">
        <v>11</v>
      </c>
      <c r="H257" s="6" t="s">
        <v>11</v>
      </c>
      <c r="I257" s="6" t="s">
        <v>11</v>
      </c>
    </row>
    <row r="258" spans="1:9" ht="15">
      <c r="A258" s="6" t="s">
        <v>11</v>
      </c>
      <c r="B258" s="6" t="s">
        <v>15</v>
      </c>
      <c r="C258" s="6" t="s">
        <v>11</v>
      </c>
      <c r="D258" s="6" t="s">
        <v>11</v>
      </c>
      <c r="E258" s="6" t="s">
        <v>11</v>
      </c>
      <c r="F258" s="6" t="s">
        <v>11</v>
      </c>
      <c r="G258" s="6" t="s">
        <v>11</v>
      </c>
      <c r="H258" s="6" t="s">
        <v>11</v>
      </c>
      <c r="I258" s="6" t="s">
        <v>11</v>
      </c>
    </row>
    <row r="260" spans="1:9" ht="18.75" customHeight="1">
      <c r="A260" s="68" t="s">
        <v>127</v>
      </c>
      <c r="B260" s="68"/>
      <c r="C260" s="68"/>
      <c r="D260" s="68"/>
      <c r="E260" s="68"/>
      <c r="F260" s="68"/>
      <c r="G260" s="68"/>
      <c r="H260" s="68"/>
      <c r="I260" s="68"/>
    </row>
    <row r="261" spans="1:9" ht="18.75" customHeight="1">
      <c r="A261" s="18"/>
      <c r="B261" s="18"/>
      <c r="C261" s="18"/>
      <c r="D261" s="18"/>
      <c r="E261" s="18"/>
      <c r="F261" s="18"/>
      <c r="G261" s="18"/>
      <c r="H261" s="18"/>
      <c r="I261" s="18"/>
    </row>
    <row r="262" spans="1:9" ht="45.75" customHeight="1">
      <c r="A262" s="59" t="s">
        <v>128</v>
      </c>
      <c r="B262" s="59"/>
      <c r="C262" s="59"/>
      <c r="D262" s="59"/>
      <c r="E262" s="59"/>
      <c r="F262" s="59"/>
      <c r="G262" s="59"/>
      <c r="H262" s="59"/>
      <c r="I262" s="59"/>
    </row>
    <row r="264" spans="1:9" ht="15" customHeight="1">
      <c r="A264" s="45" t="s">
        <v>50</v>
      </c>
      <c r="B264" s="45"/>
      <c r="C264" s="5"/>
      <c r="D264" s="8"/>
      <c r="G264" s="67" t="s">
        <v>144</v>
      </c>
      <c r="H264" s="67"/>
      <c r="I264" s="67"/>
    </row>
    <row r="265" spans="1:9" ht="15">
      <c r="A265" s="9"/>
      <c r="B265" s="10"/>
      <c r="D265" s="23" t="s">
        <v>51</v>
      </c>
      <c r="E265" s="22"/>
      <c r="F265" s="22"/>
      <c r="G265" s="65" t="s">
        <v>52</v>
      </c>
      <c r="H265" s="65"/>
      <c r="I265" s="65"/>
    </row>
    <row r="266" spans="1:9" ht="15" customHeight="1">
      <c r="A266" s="45" t="s">
        <v>129</v>
      </c>
      <c r="B266" s="45"/>
      <c r="C266" s="5"/>
      <c r="D266" s="24"/>
      <c r="E266" s="22"/>
      <c r="F266" s="22"/>
      <c r="G266" s="69" t="s">
        <v>145</v>
      </c>
      <c r="H266" s="69"/>
      <c r="I266" s="69"/>
    </row>
    <row r="267" spans="1:9" ht="24.75" customHeight="1">
      <c r="A267" s="4"/>
      <c r="B267" s="5"/>
      <c r="C267" s="5"/>
      <c r="D267" s="23" t="s">
        <v>51</v>
      </c>
      <c r="E267" s="22"/>
      <c r="F267" s="22"/>
      <c r="G267" s="65" t="s">
        <v>52</v>
      </c>
      <c r="H267" s="65"/>
      <c r="I267" s="65"/>
    </row>
    <row r="268" spans="4:9" ht="15">
      <c r="D268" s="22"/>
      <c r="E268" s="22"/>
      <c r="F268" s="22"/>
      <c r="G268" s="22"/>
      <c r="H268" s="22"/>
      <c r="I268" s="22"/>
    </row>
  </sheetData>
  <sheetProtection/>
  <mergeCells count="186">
    <mergeCell ref="A193:B193"/>
    <mergeCell ref="A187:B187"/>
    <mergeCell ref="A188:B188"/>
    <mergeCell ref="A189:B189"/>
    <mergeCell ref="A190:B190"/>
    <mergeCell ref="A191:B191"/>
    <mergeCell ref="A192:B192"/>
    <mergeCell ref="N5:P5"/>
    <mergeCell ref="F13:G13"/>
    <mergeCell ref="C13:E13"/>
    <mergeCell ref="A7:P7"/>
    <mergeCell ref="O8:P8"/>
    <mergeCell ref="L9:M9"/>
    <mergeCell ref="O10:P10"/>
    <mergeCell ref="O9:P9"/>
    <mergeCell ref="L8:M8"/>
    <mergeCell ref="A8:J8"/>
    <mergeCell ref="A15:P15"/>
    <mergeCell ref="A16:P16"/>
    <mergeCell ref="A17:P17"/>
    <mergeCell ref="A18:P18"/>
    <mergeCell ref="O11:P11"/>
    <mergeCell ref="O13:P13"/>
    <mergeCell ref="O12:P12"/>
    <mergeCell ref="H13:M13"/>
    <mergeCell ref="A19:P19"/>
    <mergeCell ref="A20:P20"/>
    <mergeCell ref="K22:N22"/>
    <mergeCell ref="A34:J34"/>
    <mergeCell ref="A36:A37"/>
    <mergeCell ref="B36:B37"/>
    <mergeCell ref="C36:F36"/>
    <mergeCell ref="G36:J36"/>
    <mergeCell ref="A22:A23"/>
    <mergeCell ref="B22:B23"/>
    <mergeCell ref="C22:F22"/>
    <mergeCell ref="G22:J22"/>
    <mergeCell ref="A46:N46"/>
    <mergeCell ref="A47:N47"/>
    <mergeCell ref="A49:A50"/>
    <mergeCell ref="B49:B50"/>
    <mergeCell ref="C49:F49"/>
    <mergeCell ref="G49:J49"/>
    <mergeCell ref="K49:N49"/>
    <mergeCell ref="A72:N72"/>
    <mergeCell ref="A74:A75"/>
    <mergeCell ref="B74:B75"/>
    <mergeCell ref="C74:F74"/>
    <mergeCell ref="G74:J74"/>
    <mergeCell ref="K74:N74"/>
    <mergeCell ref="A81:J81"/>
    <mergeCell ref="A83:A84"/>
    <mergeCell ref="B83:B84"/>
    <mergeCell ref="C83:F83"/>
    <mergeCell ref="G83:J83"/>
    <mergeCell ref="A106:J106"/>
    <mergeCell ref="A108:A109"/>
    <mergeCell ref="B108:B109"/>
    <mergeCell ref="C108:F108"/>
    <mergeCell ref="G108:J108"/>
    <mergeCell ref="A114:N114"/>
    <mergeCell ref="A115:N115"/>
    <mergeCell ref="K134:M134"/>
    <mergeCell ref="A117:A118"/>
    <mergeCell ref="B117:B118"/>
    <mergeCell ref="C117:F117"/>
    <mergeCell ref="G117:J117"/>
    <mergeCell ref="K117:N117"/>
    <mergeCell ref="A123:J123"/>
    <mergeCell ref="A125:A126"/>
    <mergeCell ref="B125:B126"/>
    <mergeCell ref="C125:F125"/>
    <mergeCell ref="G125:J125"/>
    <mergeCell ref="A131:M131"/>
    <mergeCell ref="A132:M132"/>
    <mergeCell ref="A157:J157"/>
    <mergeCell ref="A159:A160"/>
    <mergeCell ref="B159:B160"/>
    <mergeCell ref="C159:C160"/>
    <mergeCell ref="H159:J159"/>
    <mergeCell ref="A134:A135"/>
    <mergeCell ref="C134:C135"/>
    <mergeCell ref="D134:D135"/>
    <mergeCell ref="E134:G134"/>
    <mergeCell ref="H134:J134"/>
    <mergeCell ref="A197:P197"/>
    <mergeCell ref="A199:A201"/>
    <mergeCell ref="C199:F199"/>
    <mergeCell ref="O200:O201"/>
    <mergeCell ref="M199:N199"/>
    <mergeCell ref="O199:P199"/>
    <mergeCell ref="G200:H200"/>
    <mergeCell ref="P200:P201"/>
    <mergeCell ref="A206:L206"/>
    <mergeCell ref="A207:L207"/>
    <mergeCell ref="B199:B201"/>
    <mergeCell ref="C200:D200"/>
    <mergeCell ref="M200:M201"/>
    <mergeCell ref="N200:N201"/>
    <mergeCell ref="G199:J199"/>
    <mergeCell ref="K199:L199"/>
    <mergeCell ref="E200:F200"/>
    <mergeCell ref="I200:J200"/>
    <mergeCell ref="K200:K201"/>
    <mergeCell ref="L200:L201"/>
    <mergeCell ref="C217:C218"/>
    <mergeCell ref="D217:F217"/>
    <mergeCell ref="G217:I217"/>
    <mergeCell ref="G209:I209"/>
    <mergeCell ref="A209:A210"/>
    <mergeCell ref="B209:B210"/>
    <mergeCell ref="C209:C210"/>
    <mergeCell ref="D209:F209"/>
    <mergeCell ref="A266:B266"/>
    <mergeCell ref="G245:G246"/>
    <mergeCell ref="F235:F236"/>
    <mergeCell ref="A235:A236"/>
    <mergeCell ref="B235:B236"/>
    <mergeCell ref="C235:C236"/>
    <mergeCell ref="H245:H246"/>
    <mergeCell ref="A260:I260"/>
    <mergeCell ref="A262:I262"/>
    <mergeCell ref="G266:I266"/>
    <mergeCell ref="A264:B264"/>
    <mergeCell ref="C245:C246"/>
    <mergeCell ref="E245:F245"/>
    <mergeCell ref="G235:G236"/>
    <mergeCell ref="G265:I265"/>
    <mergeCell ref="G267:I267"/>
    <mergeCell ref="A242:L242"/>
    <mergeCell ref="A244:A246"/>
    <mergeCell ref="B244:B246"/>
    <mergeCell ref="C244:G244"/>
    <mergeCell ref="G264:I264"/>
    <mergeCell ref="H244:L244"/>
    <mergeCell ref="D245:D246"/>
    <mergeCell ref="J245:K245"/>
    <mergeCell ref="K183:L183"/>
    <mergeCell ref="A9:J9"/>
    <mergeCell ref="L10:M10"/>
    <mergeCell ref="A10:J10"/>
    <mergeCell ref="A11:J11"/>
    <mergeCell ref="L11:M11"/>
    <mergeCell ref="B134:B135"/>
    <mergeCell ref="A182:K182"/>
    <mergeCell ref="D159:D160"/>
    <mergeCell ref="E159:G159"/>
    <mergeCell ref="L245:L246"/>
    <mergeCell ref="I245:I246"/>
    <mergeCell ref="A252:I252"/>
    <mergeCell ref="H235:I235"/>
    <mergeCell ref="J235:J236"/>
    <mergeCell ref="A231:J231"/>
    <mergeCell ref="A232:J232"/>
    <mergeCell ref="A233:J233"/>
    <mergeCell ref="D235:D236"/>
    <mergeCell ref="E235:E236"/>
    <mergeCell ref="K184:L184"/>
    <mergeCell ref="A225:B226"/>
    <mergeCell ref="A194:B194"/>
    <mergeCell ref="A195:B195"/>
    <mergeCell ref="C184:D184"/>
    <mergeCell ref="A184:B185"/>
    <mergeCell ref="A186:B186"/>
    <mergeCell ref="A223:M223"/>
    <mergeCell ref="C225:C226"/>
    <mergeCell ref="G225:H225"/>
    <mergeCell ref="I225:J225"/>
    <mergeCell ref="A227:B227"/>
    <mergeCell ref="E184:F184"/>
    <mergeCell ref="G184:H184"/>
    <mergeCell ref="I184:J184"/>
    <mergeCell ref="J209:L209"/>
    <mergeCell ref="A215:I215"/>
    <mergeCell ref="A217:A218"/>
    <mergeCell ref="B217:B218"/>
    <mergeCell ref="S16:AC16"/>
    <mergeCell ref="C12:E12"/>
    <mergeCell ref="F12:G12"/>
    <mergeCell ref="H12:M12"/>
    <mergeCell ref="A228:B228"/>
    <mergeCell ref="A229:B229"/>
    <mergeCell ref="K225:L225"/>
    <mergeCell ref="M225:N225"/>
    <mergeCell ref="D225:D226"/>
    <mergeCell ref="E225:F225"/>
  </mergeCells>
  <printOptions/>
  <pageMargins left="0.15748031496062992" right="0.15748031496062992" top="0.984251968503937" bottom="0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2020-01-17T11:29:34Z</cp:lastPrinted>
  <dcterms:created xsi:type="dcterms:W3CDTF">2018-08-27T10:46:38Z</dcterms:created>
  <dcterms:modified xsi:type="dcterms:W3CDTF">2020-02-18T13:51:40Z</dcterms:modified>
  <cp:category/>
  <cp:version/>
  <cp:contentType/>
  <cp:contentStatus/>
</cp:coreProperties>
</file>