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602" activeTab="0"/>
  </bookViews>
  <sheets>
    <sheet name="штатний правильний" sheetId="1" r:id="rId1"/>
  </sheets>
  <definedNames>
    <definedName name="_xlnm.Print_Area" localSheetId="0">'штатний правильний'!$A$3:$O$53</definedName>
  </definedNames>
  <calcPr fullCalcOnLoad="1"/>
</workbook>
</file>

<file path=xl/sharedStrings.xml><?xml version="1.0" encoding="utf-8"?>
<sst xmlns="http://schemas.openxmlformats.org/spreadsheetml/2006/main" count="53" uniqueCount="46">
  <si>
    <t>Кількість штатних одиниць</t>
  </si>
  <si>
    <t>посада</t>
  </si>
  <si>
    <t>ЗАТВЕРДЖУЮ</t>
  </si>
  <si>
    <t>з місячним фондом заробітної плати</t>
  </si>
  <si>
    <t>№ пп</t>
  </si>
  <si>
    <t>Тариф-ний розряд</t>
  </si>
  <si>
    <t xml:space="preserve">за шкідливі умови праці </t>
  </si>
  <si>
    <t>%</t>
  </si>
  <si>
    <t>сума</t>
  </si>
  <si>
    <t>Розмір окладу згідно розряду</t>
  </si>
  <si>
    <t>всього, по окладу</t>
  </si>
  <si>
    <t>складність і напруженість</t>
  </si>
  <si>
    <t>години</t>
  </si>
  <si>
    <t>тариф</t>
  </si>
  <si>
    <t>директор</t>
  </si>
  <si>
    <t>ПОГОДЖЕНО</t>
  </si>
  <si>
    <t>Начальник фінансового управління</t>
  </si>
  <si>
    <t>Дунаєвецької міської ради</t>
  </si>
  <si>
    <t>Разом</t>
  </si>
  <si>
    <t xml:space="preserve"> </t>
  </si>
  <si>
    <t>сторож</t>
  </si>
  <si>
    <t xml:space="preserve">           Комунальна установа Дунаєвецької міської ради</t>
  </si>
  <si>
    <t>головний   бухгалтер</t>
  </si>
  <si>
    <t xml:space="preserve">Місячний фонд оплати праці </t>
  </si>
  <si>
    <t>спеціаліст (ІІ категорії)</t>
  </si>
  <si>
    <t>сантехнік-тесля</t>
  </si>
  <si>
    <t xml:space="preserve">прибиральник  службових приміщень              </t>
  </si>
  <si>
    <t>12-10%</t>
  </si>
  <si>
    <t>за  спортивні звання</t>
  </si>
  <si>
    <t>Директор МЦФЗН „Спорт  для  всіх”</t>
  </si>
  <si>
    <t xml:space="preserve"> Головний бухгалтер</t>
  </si>
  <si>
    <t>М.Кулик</t>
  </si>
  <si>
    <t>Ф.Ястремський</t>
  </si>
  <si>
    <t>Надбавки</t>
  </si>
  <si>
    <t>Доплата</t>
  </si>
  <si>
    <t>інструктор-організатор по спорту</t>
  </si>
  <si>
    <t>___________________________В.Колісник</t>
  </si>
  <si>
    <t>_______________________Т.В.Абзалова</t>
  </si>
  <si>
    <t>Начальник управління освіти молоді та спорту</t>
  </si>
  <si>
    <t>М.П.</t>
  </si>
  <si>
    <t>сорок вісім тисяч триста сімнадцять грн. 70коп.</t>
  </si>
  <si>
    <t>"Дунаєвецький міський центр фізичного здоров’я населення   "Спорт  для  всіх"</t>
  </si>
  <si>
    <t>_____._____.2019 року</t>
  </si>
  <si>
    <t>штат у кількості 17,5 штатних одиниць</t>
  </si>
  <si>
    <t>ШТАТНИЙ   РОЗПИС   НА    2019 рік</t>
  </si>
  <si>
    <t xml:space="preserve"> діє з 01 січня  2019року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</si>
</sst>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00000"/>
    <numFmt numFmtId="184" formatCode="0.0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8"/>
      <color indexed="10"/>
      <name val="Arial Cyr"/>
      <family val="0"/>
    </font>
    <font>
      <sz val="26"/>
      <name val="Arial Cyr"/>
      <family val="0"/>
    </font>
    <font>
      <u val="single"/>
      <sz val="12"/>
      <name val="Arial Cyr"/>
      <family val="0"/>
    </font>
    <font>
      <u val="single"/>
      <sz val="18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wrapText="1"/>
    </xf>
    <xf numFmtId="0" fontId="14" fillId="0" borderId="11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3" fillId="0" borderId="12" xfId="0" applyFont="1" applyBorder="1" applyAlignment="1">
      <alignment wrapText="1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right"/>
    </xf>
    <xf numFmtId="0" fontId="33" fillId="0" borderId="0" xfId="0" applyFont="1" applyAlignment="1">
      <alignment/>
    </xf>
    <xf numFmtId="0" fontId="5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80" fontId="14" fillId="0" borderId="1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0"/>
  <sheetViews>
    <sheetView tabSelected="1" view="pageBreakPreview" zoomScale="70" zoomScaleNormal="75" zoomScaleSheetLayoutView="70" zoomScalePageLayoutView="0" workbookViewId="0" topLeftCell="A10">
      <selection activeCell="E20" sqref="E20"/>
    </sheetView>
  </sheetViews>
  <sheetFormatPr defaultColWidth="9.00390625" defaultRowHeight="12.75"/>
  <cols>
    <col min="1" max="1" width="4.125" style="0" customWidth="1"/>
    <col min="2" max="2" width="0.12890625" style="0" customWidth="1"/>
    <col min="3" max="3" width="39.00390625" style="0" customWidth="1"/>
    <col min="4" max="4" width="13.75390625" style="0" customWidth="1"/>
    <col min="5" max="5" width="11.625" style="0" customWidth="1"/>
    <col min="6" max="6" width="14.875" style="0" customWidth="1"/>
    <col min="7" max="7" width="14.625" style="0" customWidth="1"/>
    <col min="8" max="8" width="6.125" style="0" customWidth="1"/>
    <col min="9" max="9" width="14.25390625" style="0" customWidth="1"/>
    <col min="10" max="10" width="6.25390625" style="0" customWidth="1"/>
    <col min="11" max="11" width="14.625" style="0" customWidth="1"/>
    <col min="12" max="12" width="5.375" style="0" customWidth="1"/>
    <col min="13" max="13" width="14.75390625" style="0" customWidth="1"/>
    <col min="14" max="14" width="16.75390625" style="0" hidden="1" customWidth="1"/>
    <col min="15" max="15" width="26.375" style="0" customWidth="1"/>
    <col min="16" max="16" width="3.875" style="0" customWidth="1"/>
    <col min="17" max="19" width="0" style="0" hidden="1" customWidth="1"/>
  </cols>
  <sheetData>
    <row r="3" spans="1:19" ht="20.25">
      <c r="A3" s="34"/>
      <c r="B3" s="34" t="s">
        <v>15</v>
      </c>
      <c r="C3" s="34"/>
      <c r="D3" s="35"/>
      <c r="E3" s="35"/>
      <c r="F3" s="35"/>
      <c r="G3" s="35"/>
      <c r="H3" s="35"/>
      <c r="I3" s="35"/>
      <c r="J3" s="61" t="s">
        <v>2</v>
      </c>
      <c r="K3" s="61"/>
      <c r="L3" s="61"/>
      <c r="M3" s="61"/>
      <c r="N3" s="61"/>
      <c r="O3" s="61"/>
      <c r="P3" s="3"/>
      <c r="Q3" s="67"/>
      <c r="R3" s="67"/>
      <c r="S3" s="67"/>
    </row>
    <row r="4" spans="1:19" ht="20.25">
      <c r="A4" s="34"/>
      <c r="B4" s="34"/>
      <c r="C4" s="36" t="s">
        <v>16</v>
      </c>
      <c r="D4" s="36"/>
      <c r="E4" s="35"/>
      <c r="F4" s="35"/>
      <c r="G4" s="35"/>
      <c r="H4" s="35"/>
      <c r="I4" s="35"/>
      <c r="J4" s="61" t="s">
        <v>43</v>
      </c>
      <c r="K4" s="61"/>
      <c r="L4" s="61"/>
      <c r="M4" s="61"/>
      <c r="N4" s="61"/>
      <c r="O4" s="61"/>
      <c r="P4" s="3"/>
      <c r="Q4" s="9"/>
      <c r="R4" s="9"/>
      <c r="S4" s="9"/>
    </row>
    <row r="5" spans="1:19" ht="27.75" customHeight="1">
      <c r="A5" s="34"/>
      <c r="B5" s="34"/>
      <c r="C5" s="36" t="s">
        <v>17</v>
      </c>
      <c r="D5" s="36"/>
      <c r="E5" s="35"/>
      <c r="F5" s="35"/>
      <c r="G5" s="35"/>
      <c r="H5" s="35"/>
      <c r="I5" s="35"/>
      <c r="J5" s="61" t="s">
        <v>3</v>
      </c>
      <c r="K5" s="61"/>
      <c r="L5" s="61"/>
      <c r="M5" s="61"/>
      <c r="N5" s="61"/>
      <c r="O5" s="61"/>
      <c r="P5" s="3"/>
      <c r="Q5" s="9"/>
      <c r="R5" s="9"/>
      <c r="S5" s="9"/>
    </row>
    <row r="6" spans="1:19" ht="38.25" customHeight="1">
      <c r="A6" s="34"/>
      <c r="B6" s="34"/>
      <c r="C6" s="39" t="s">
        <v>37</v>
      </c>
      <c r="D6" s="39"/>
      <c r="E6" s="35"/>
      <c r="F6" s="35"/>
      <c r="G6" s="35"/>
      <c r="H6" s="35"/>
      <c r="I6" s="35"/>
      <c r="J6" s="62" t="s">
        <v>40</v>
      </c>
      <c r="K6" s="62"/>
      <c r="L6" s="62"/>
      <c r="M6" s="62"/>
      <c r="N6" s="62"/>
      <c r="O6" s="62"/>
      <c r="P6" s="3"/>
      <c r="Q6" s="9"/>
      <c r="R6" s="9"/>
      <c r="S6" s="9"/>
    </row>
    <row r="7" spans="1:19" ht="35.25" customHeight="1">
      <c r="A7" s="34"/>
      <c r="B7" s="34"/>
      <c r="C7" s="34" t="s">
        <v>42</v>
      </c>
      <c r="D7" s="37"/>
      <c r="E7" s="35"/>
      <c r="F7" s="35"/>
      <c r="G7" s="35"/>
      <c r="H7" s="35"/>
      <c r="I7" s="35"/>
      <c r="J7" s="61" t="s">
        <v>38</v>
      </c>
      <c r="K7" s="61"/>
      <c r="L7" s="61"/>
      <c r="M7" s="61"/>
      <c r="N7" s="61"/>
      <c r="O7" s="61"/>
      <c r="P7" s="3"/>
      <c r="Q7" s="9"/>
      <c r="R7" s="9"/>
      <c r="S7" s="9"/>
    </row>
    <row r="8" spans="1:19" ht="30" customHeight="1">
      <c r="A8" s="34"/>
      <c r="B8" s="34"/>
      <c r="C8" s="38" t="s">
        <v>39</v>
      </c>
      <c r="D8" s="34"/>
      <c r="E8" s="35"/>
      <c r="F8" s="35"/>
      <c r="G8" s="35"/>
      <c r="H8" s="35"/>
      <c r="I8" s="35"/>
      <c r="J8" s="61" t="s">
        <v>36</v>
      </c>
      <c r="K8" s="61"/>
      <c r="L8" s="61"/>
      <c r="M8" s="61"/>
      <c r="N8" s="61"/>
      <c r="O8" s="61"/>
      <c r="P8" s="3"/>
      <c r="Q8" s="9"/>
      <c r="R8" s="9"/>
      <c r="S8" s="9"/>
    </row>
    <row r="9" spans="1:19" ht="32.25" customHeight="1">
      <c r="A9" s="34"/>
      <c r="B9" s="34"/>
      <c r="C9" s="34"/>
      <c r="D9" s="34"/>
      <c r="E9" s="35"/>
      <c r="F9" s="35"/>
      <c r="G9" s="35"/>
      <c r="H9" s="35"/>
      <c r="I9" s="35"/>
      <c r="J9" s="62" t="s">
        <v>42</v>
      </c>
      <c r="K9" s="62"/>
      <c r="L9" s="62"/>
      <c r="M9" s="62"/>
      <c r="N9" s="62"/>
      <c r="O9" s="62"/>
      <c r="P9" s="3"/>
      <c r="Q9" s="9"/>
      <c r="R9" s="9"/>
      <c r="S9" s="9"/>
    </row>
    <row r="10" spans="1:19" ht="39.75" customHeight="1">
      <c r="A10" s="34"/>
      <c r="B10" s="34"/>
      <c r="C10" s="34"/>
      <c r="D10" s="34"/>
      <c r="E10" s="35"/>
      <c r="F10" s="35"/>
      <c r="G10" s="35"/>
      <c r="H10" s="35"/>
      <c r="I10" s="35"/>
      <c r="J10" s="62" t="s">
        <v>39</v>
      </c>
      <c r="K10" s="62"/>
      <c r="L10" s="62"/>
      <c r="M10" s="62"/>
      <c r="N10" s="62"/>
      <c r="O10" s="62"/>
      <c r="P10" s="3"/>
      <c r="Q10" s="9"/>
      <c r="R10" s="9"/>
      <c r="S10" s="9"/>
    </row>
    <row r="11" spans="1:15" ht="56.25" customHeight="1">
      <c r="A11" s="8"/>
      <c r="B11" s="1"/>
      <c r="C11" s="33"/>
      <c r="D11" s="3"/>
      <c r="E11" s="3"/>
      <c r="F11" s="31"/>
      <c r="G11" s="5"/>
      <c r="H11" s="5"/>
      <c r="I11" s="5"/>
      <c r="J11" s="5"/>
      <c r="K11" s="5"/>
      <c r="L11" s="5"/>
      <c r="M11" s="5"/>
      <c r="N11" s="5"/>
      <c r="O11" s="7"/>
    </row>
    <row r="12" spans="1:16" ht="30" customHeight="1">
      <c r="A12" s="1"/>
      <c r="B12" s="2"/>
      <c r="C12" s="48" t="s">
        <v>44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"/>
    </row>
    <row r="13" spans="1:15" s="12" customFormat="1" ht="45.75" customHeight="1">
      <c r="A13" s="10"/>
      <c r="B13" s="11"/>
      <c r="C13" s="66" t="s">
        <v>21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ht="68.25" customHeight="1">
      <c r="A14" s="2"/>
      <c r="B14" s="1"/>
      <c r="C14" s="65" t="s">
        <v>41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 ht="35.25" customHeight="1">
      <c r="A15" s="13"/>
      <c r="B15" s="2"/>
      <c r="C15" s="49" t="s">
        <v>45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9" s="5" customFormat="1" ht="19.5" customHeight="1">
      <c r="A16" s="58" t="s">
        <v>4</v>
      </c>
      <c r="B16" s="58"/>
      <c r="C16" s="58" t="s">
        <v>1</v>
      </c>
      <c r="D16" s="58" t="s">
        <v>0</v>
      </c>
      <c r="E16" s="58" t="s">
        <v>5</v>
      </c>
      <c r="F16" s="58" t="s">
        <v>9</v>
      </c>
      <c r="G16" s="58" t="s">
        <v>10</v>
      </c>
      <c r="H16" s="52" t="s">
        <v>33</v>
      </c>
      <c r="I16" s="53"/>
      <c r="J16" s="53"/>
      <c r="K16" s="54"/>
      <c r="L16" s="52" t="s">
        <v>34</v>
      </c>
      <c r="M16" s="54"/>
      <c r="N16" s="58"/>
      <c r="O16" s="58" t="s">
        <v>23</v>
      </c>
      <c r="P16" s="14"/>
      <c r="Q16" s="15"/>
      <c r="R16" s="15"/>
      <c r="S16" s="15"/>
    </row>
    <row r="17" spans="1:19" s="5" customFormat="1" ht="19.5" customHeight="1">
      <c r="A17" s="63"/>
      <c r="B17" s="63"/>
      <c r="C17" s="63"/>
      <c r="D17" s="63"/>
      <c r="E17" s="63"/>
      <c r="F17" s="63"/>
      <c r="G17" s="63"/>
      <c r="H17" s="55"/>
      <c r="I17" s="56"/>
      <c r="J17" s="56"/>
      <c r="K17" s="57"/>
      <c r="L17" s="55"/>
      <c r="M17" s="57"/>
      <c r="N17" s="63"/>
      <c r="O17" s="59"/>
      <c r="P17" s="14"/>
      <c r="Q17" s="15"/>
      <c r="R17" s="15"/>
      <c r="S17" s="15"/>
    </row>
    <row r="18" spans="1:19" s="5" customFormat="1" ht="41.25" customHeight="1">
      <c r="A18" s="64"/>
      <c r="B18" s="64"/>
      <c r="C18" s="64"/>
      <c r="D18" s="64"/>
      <c r="E18" s="64"/>
      <c r="F18" s="64"/>
      <c r="G18" s="64"/>
      <c r="H18" s="50" t="s">
        <v>11</v>
      </c>
      <c r="I18" s="51"/>
      <c r="J18" s="50" t="s">
        <v>28</v>
      </c>
      <c r="K18" s="51"/>
      <c r="L18" s="50" t="s">
        <v>6</v>
      </c>
      <c r="M18" s="51"/>
      <c r="N18" s="64"/>
      <c r="O18" s="60"/>
      <c r="P18" s="14"/>
      <c r="Q18" s="16" t="s">
        <v>12</v>
      </c>
      <c r="R18" s="16"/>
      <c r="S18" s="16" t="s">
        <v>13</v>
      </c>
    </row>
    <row r="19" spans="1:19" s="5" customFormat="1" ht="15.75" customHeight="1">
      <c r="A19" s="15"/>
      <c r="B19" s="15"/>
      <c r="C19" s="15"/>
      <c r="D19" s="15"/>
      <c r="E19" s="15"/>
      <c r="F19" s="15"/>
      <c r="G19" s="15"/>
      <c r="H19" s="16" t="s">
        <v>7</v>
      </c>
      <c r="I19" s="16" t="s">
        <v>8</v>
      </c>
      <c r="J19" s="16" t="s">
        <v>7</v>
      </c>
      <c r="K19" s="16" t="s">
        <v>8</v>
      </c>
      <c r="L19" s="41" t="s">
        <v>7</v>
      </c>
      <c r="M19" s="16" t="s">
        <v>8</v>
      </c>
      <c r="N19" s="17"/>
      <c r="O19" s="40" t="s">
        <v>8</v>
      </c>
      <c r="P19" s="14"/>
      <c r="Q19" s="16"/>
      <c r="R19" s="16"/>
      <c r="S19" s="16"/>
    </row>
    <row r="20" spans="1:19" s="5" customFormat="1" ht="27.75" customHeight="1">
      <c r="A20" s="15">
        <v>1</v>
      </c>
      <c r="B20" s="15"/>
      <c r="C20" s="15" t="s">
        <v>14</v>
      </c>
      <c r="D20" s="42">
        <v>1</v>
      </c>
      <c r="E20" s="16">
        <v>12</v>
      </c>
      <c r="F20" s="43">
        <v>4073</v>
      </c>
      <c r="G20" s="43">
        <f aca="true" t="shared" si="0" ref="G20:G26">ROUND((D20*F20),2)</f>
        <v>4073</v>
      </c>
      <c r="H20" s="16">
        <v>50</v>
      </c>
      <c r="I20" s="43">
        <f>G20*H20/100</f>
        <v>2036.5</v>
      </c>
      <c r="J20" s="16"/>
      <c r="K20" s="16"/>
      <c r="L20" s="16"/>
      <c r="M20" s="16"/>
      <c r="N20" s="43"/>
      <c r="O20" s="43">
        <f>G20+I20+K20+M20</f>
        <v>6109.5</v>
      </c>
      <c r="P20" s="14"/>
      <c r="Q20" s="16"/>
      <c r="R20" s="16"/>
      <c r="S20" s="16"/>
    </row>
    <row r="21" spans="1:19" s="5" customFormat="1" ht="26.25" customHeight="1">
      <c r="A21" s="15">
        <v>2</v>
      </c>
      <c r="B21" s="15"/>
      <c r="C21" s="15" t="s">
        <v>22</v>
      </c>
      <c r="D21" s="42">
        <v>1</v>
      </c>
      <c r="E21" s="16" t="s">
        <v>27</v>
      </c>
      <c r="F21" s="43">
        <v>3666</v>
      </c>
      <c r="G21" s="43">
        <f t="shared" si="0"/>
        <v>3666</v>
      </c>
      <c r="H21" s="16">
        <v>50</v>
      </c>
      <c r="I21" s="43">
        <f>G21*H21/100</f>
        <v>1833</v>
      </c>
      <c r="J21" s="16"/>
      <c r="K21" s="16"/>
      <c r="L21" s="16"/>
      <c r="M21" s="16"/>
      <c r="N21" s="43"/>
      <c r="O21" s="43">
        <f aca="true" t="shared" si="1" ref="O21:O26">G21+I21+K21+M21</f>
        <v>5499</v>
      </c>
      <c r="P21" s="14"/>
      <c r="Q21" s="16"/>
      <c r="R21" s="16"/>
      <c r="S21" s="16"/>
    </row>
    <row r="22" spans="1:19" s="5" customFormat="1" ht="26.25" customHeight="1">
      <c r="A22" s="15">
        <v>3</v>
      </c>
      <c r="B22" s="15"/>
      <c r="C22" s="17" t="s">
        <v>24</v>
      </c>
      <c r="D22" s="44">
        <v>1</v>
      </c>
      <c r="E22" s="16">
        <v>5</v>
      </c>
      <c r="F22" s="43">
        <v>2613</v>
      </c>
      <c r="G22" s="43">
        <f t="shared" si="0"/>
        <v>2613</v>
      </c>
      <c r="H22" s="16"/>
      <c r="I22" s="16"/>
      <c r="J22" s="16"/>
      <c r="K22" s="16"/>
      <c r="L22" s="16"/>
      <c r="M22" s="16"/>
      <c r="N22" s="16"/>
      <c r="O22" s="43">
        <f t="shared" si="1"/>
        <v>2613</v>
      </c>
      <c r="P22" s="14"/>
      <c r="Q22" s="16"/>
      <c r="R22" s="16"/>
      <c r="S22" s="16"/>
    </row>
    <row r="23" spans="1:19" s="5" customFormat="1" ht="27" customHeight="1">
      <c r="A23" s="21">
        <v>4</v>
      </c>
      <c r="B23" s="15"/>
      <c r="C23" s="17" t="s">
        <v>25</v>
      </c>
      <c r="D23" s="44">
        <v>1</v>
      </c>
      <c r="E23" s="16">
        <v>1</v>
      </c>
      <c r="F23" s="43">
        <v>1921</v>
      </c>
      <c r="G23" s="43">
        <f t="shared" si="0"/>
        <v>1921</v>
      </c>
      <c r="H23" s="16"/>
      <c r="I23" s="16"/>
      <c r="J23" s="16"/>
      <c r="K23" s="16"/>
      <c r="L23" s="16"/>
      <c r="M23" s="16"/>
      <c r="N23" s="16"/>
      <c r="O23" s="43">
        <f t="shared" si="1"/>
        <v>1921</v>
      </c>
      <c r="P23" s="14"/>
      <c r="Q23" s="16"/>
      <c r="R23" s="16"/>
      <c r="S23" s="16"/>
    </row>
    <row r="24" spans="1:19" s="5" customFormat="1" ht="29.25" customHeight="1">
      <c r="A24" s="21">
        <v>5</v>
      </c>
      <c r="B24" s="15"/>
      <c r="C24" s="17" t="s">
        <v>20</v>
      </c>
      <c r="D24" s="44">
        <v>3</v>
      </c>
      <c r="E24" s="16">
        <v>1</v>
      </c>
      <c r="F24" s="43">
        <v>1921</v>
      </c>
      <c r="G24" s="43">
        <f t="shared" si="0"/>
        <v>5763</v>
      </c>
      <c r="H24" s="16"/>
      <c r="I24" s="16"/>
      <c r="J24" s="16"/>
      <c r="K24" s="16"/>
      <c r="L24" s="16"/>
      <c r="M24" s="16"/>
      <c r="N24" s="16"/>
      <c r="O24" s="43">
        <f t="shared" si="1"/>
        <v>5763</v>
      </c>
      <c r="P24" s="14"/>
      <c r="Q24" s="16"/>
      <c r="R24" s="16"/>
      <c r="S24" s="16"/>
    </row>
    <row r="25" spans="1:19" s="5" customFormat="1" ht="39" customHeight="1">
      <c r="A25" s="21">
        <v>6</v>
      </c>
      <c r="B25" s="15"/>
      <c r="C25" s="18" t="s">
        <v>26</v>
      </c>
      <c r="D25" s="44">
        <v>2</v>
      </c>
      <c r="E25" s="16">
        <v>1</v>
      </c>
      <c r="F25" s="43">
        <v>1921</v>
      </c>
      <c r="G25" s="43">
        <f t="shared" si="0"/>
        <v>3842</v>
      </c>
      <c r="H25" s="16"/>
      <c r="I25" s="16"/>
      <c r="J25" s="16"/>
      <c r="K25" s="16"/>
      <c r="L25" s="16">
        <v>10</v>
      </c>
      <c r="M25" s="16">
        <v>384.2</v>
      </c>
      <c r="N25" s="16"/>
      <c r="O25" s="43">
        <f t="shared" si="1"/>
        <v>4226.2</v>
      </c>
      <c r="P25" s="14"/>
      <c r="Q25" s="16"/>
      <c r="R25" s="16"/>
      <c r="S25" s="16"/>
    </row>
    <row r="26" spans="1:19" s="5" customFormat="1" ht="39" customHeight="1">
      <c r="A26" s="21">
        <v>7</v>
      </c>
      <c r="B26" s="15"/>
      <c r="C26" s="30" t="s">
        <v>35</v>
      </c>
      <c r="D26" s="45">
        <v>8.5</v>
      </c>
      <c r="E26" s="16">
        <v>6</v>
      </c>
      <c r="F26" s="43">
        <v>2785</v>
      </c>
      <c r="G26" s="43">
        <f t="shared" si="0"/>
        <v>23672.5</v>
      </c>
      <c r="H26" s="16"/>
      <c r="I26" s="16"/>
      <c r="J26" s="16">
        <v>10</v>
      </c>
      <c r="K26" s="16">
        <v>278.5</v>
      </c>
      <c r="L26" s="16"/>
      <c r="M26" s="16"/>
      <c r="N26" s="16"/>
      <c r="O26" s="43">
        <f t="shared" si="1"/>
        <v>23951</v>
      </c>
      <c r="P26" s="14"/>
      <c r="Q26" s="16"/>
      <c r="R26" s="16"/>
      <c r="S26" s="16"/>
    </row>
    <row r="27" spans="1:19" s="5" customFormat="1" ht="19.5" customHeight="1">
      <c r="A27" s="20" t="s">
        <v>19</v>
      </c>
      <c r="B27" s="19" t="e">
        <f>#REF!</f>
        <v>#REF!</v>
      </c>
      <c r="C27" s="20" t="s">
        <v>18</v>
      </c>
      <c r="D27" s="46">
        <f>SUM(D20:D26)</f>
        <v>17.5</v>
      </c>
      <c r="E27" s="16"/>
      <c r="F27" s="43"/>
      <c r="G27" s="47">
        <f>SUM(G20:G26)</f>
        <v>45550.5</v>
      </c>
      <c r="H27" s="47"/>
      <c r="I27" s="47">
        <f>SUM(I20:I26)</f>
        <v>3869.5</v>
      </c>
      <c r="J27" s="47"/>
      <c r="K27" s="47">
        <f>SUM(K20:K26)</f>
        <v>278.5</v>
      </c>
      <c r="L27" s="47"/>
      <c r="M27" s="47">
        <f>SUM(M20:M26)</f>
        <v>384.2</v>
      </c>
      <c r="N27" s="47">
        <f>SUM(N20:N26)</f>
        <v>0</v>
      </c>
      <c r="O27" s="47">
        <f>SUM(O20:O26)</f>
        <v>50082.7</v>
      </c>
      <c r="Q27" s="16"/>
      <c r="R27" s="16"/>
      <c r="S27" s="16"/>
    </row>
    <row r="28" spans="1:19" s="5" customFormat="1" ht="19.5" customHeight="1">
      <c r="A28" s="14"/>
      <c r="B28" s="22"/>
      <c r="C28" s="23"/>
      <c r="D28" s="24"/>
      <c r="E28" s="14"/>
      <c r="F28" s="25"/>
      <c r="G28" s="24"/>
      <c r="H28" s="14"/>
      <c r="I28" s="24"/>
      <c r="J28" s="24"/>
      <c r="K28" s="14"/>
      <c r="L28" s="14"/>
      <c r="M28" s="24"/>
      <c r="N28" s="24"/>
      <c r="O28" s="24"/>
      <c r="Q28" s="16"/>
      <c r="R28" s="16"/>
      <c r="S28" s="16"/>
    </row>
    <row r="29" spans="1:16" ht="23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6"/>
    </row>
    <row r="30" spans="1:15" ht="23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8" spans="1:19" s="5" customFormat="1" ht="21" customHeight="1">
      <c r="A38" s="14"/>
      <c r="B38" s="22"/>
      <c r="C38" s="23" t="s">
        <v>29</v>
      </c>
      <c r="D38" s="25"/>
      <c r="E38" s="14"/>
      <c r="F38" s="25"/>
      <c r="G38" s="26"/>
      <c r="H38" s="14"/>
      <c r="I38" s="23" t="s">
        <v>31</v>
      </c>
      <c r="J38" s="14"/>
      <c r="K38" s="14"/>
      <c r="L38" s="14"/>
      <c r="M38" s="14"/>
      <c r="N38" s="14"/>
      <c r="O38" s="14"/>
      <c r="Q38" s="16"/>
      <c r="R38" s="16"/>
      <c r="S38" s="16"/>
    </row>
    <row r="39" spans="3:19" s="5" customFormat="1" ht="17.25" customHeight="1">
      <c r="C39" s="23"/>
      <c r="D39" s="23"/>
      <c r="E39" s="27"/>
      <c r="F39" s="27"/>
      <c r="G39" s="27"/>
      <c r="Q39" s="16"/>
      <c r="R39" s="16"/>
      <c r="S39" s="16"/>
    </row>
    <row r="40" spans="3:19" s="5" customFormat="1" ht="15.75" customHeight="1">
      <c r="C40" s="29" t="s">
        <v>30</v>
      </c>
      <c r="D40" s="23"/>
      <c r="E40" s="27"/>
      <c r="F40" s="28"/>
      <c r="G40" s="27"/>
      <c r="I40" s="32" t="s">
        <v>32</v>
      </c>
      <c r="Q40" s="15"/>
      <c r="R40" s="15"/>
      <c r="S40" s="15"/>
    </row>
  </sheetData>
  <sheetProtection/>
  <mergeCells count="27">
    <mergeCell ref="Q3:S3"/>
    <mergeCell ref="G16:G18"/>
    <mergeCell ref="L18:M18"/>
    <mergeCell ref="N16:N18"/>
    <mergeCell ref="J9:O9"/>
    <mergeCell ref="J10:O10"/>
    <mergeCell ref="J3:O3"/>
    <mergeCell ref="J7:O7"/>
    <mergeCell ref="J8:O8"/>
    <mergeCell ref="J4:O4"/>
    <mergeCell ref="J5:O5"/>
    <mergeCell ref="J6:O6"/>
    <mergeCell ref="A16:A18"/>
    <mergeCell ref="D16:D18"/>
    <mergeCell ref="E16:E18"/>
    <mergeCell ref="C14:O14"/>
    <mergeCell ref="B16:B18"/>
    <mergeCell ref="C16:C18"/>
    <mergeCell ref="F16:F18"/>
    <mergeCell ref="C13:O13"/>
    <mergeCell ref="C12:O12"/>
    <mergeCell ref="C15:O15"/>
    <mergeCell ref="H18:I18"/>
    <mergeCell ref="J18:K18"/>
    <mergeCell ref="H16:K17"/>
    <mergeCell ref="L16:M17"/>
    <mergeCell ref="O16:O18"/>
  </mergeCells>
  <printOptions/>
  <pageMargins left="0.2362204724409449" right="0.15748031496062992" top="1.0236220472440944" bottom="0.9055118110236221" header="0.1968503937007874" footer="0.275590551181102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</dc:creator>
  <cp:keywords/>
  <dc:description/>
  <cp:lastModifiedBy>Frans Petrovich</cp:lastModifiedBy>
  <cp:lastPrinted>2019-01-15T13:05:21Z</cp:lastPrinted>
  <dcterms:created xsi:type="dcterms:W3CDTF">2008-01-30T19:52:03Z</dcterms:created>
  <dcterms:modified xsi:type="dcterms:W3CDTF">2019-01-15T13:05:28Z</dcterms:modified>
  <cp:category/>
  <cp:version/>
  <cp:contentType/>
  <cp:contentStatus/>
</cp:coreProperties>
</file>