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ГАЛЬНИЙ ВІДДІЛ\виконком листопад\"/>
    </mc:Choice>
  </mc:AlternateContent>
  <bookViews>
    <workbookView xWindow="0" yWindow="0" windowWidth="20490" windowHeight="7755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analiz_vd0!$4:$4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</workbook>
</file>

<file path=xl/calcChain.xml><?xml version="1.0" encoding="utf-8"?>
<calcChain xmlns="http://schemas.openxmlformats.org/spreadsheetml/2006/main">
  <c r="H73" i="2" l="1"/>
  <c r="H72" i="2"/>
  <c r="H70" i="2"/>
  <c r="H68" i="2"/>
  <c r="H67" i="2"/>
  <c r="H66" i="2"/>
  <c r="H65" i="2"/>
  <c r="H64" i="2"/>
  <c r="H63" i="2"/>
  <c r="H62" i="2"/>
  <c r="H61" i="2"/>
  <c r="H57" i="2"/>
  <c r="H54" i="2"/>
  <c r="H53" i="2"/>
  <c r="H50" i="2"/>
  <c r="H48" i="2"/>
  <c r="H47" i="2"/>
  <c r="H46" i="2"/>
  <c r="H41" i="2"/>
  <c r="H40" i="2"/>
  <c r="H39" i="2"/>
  <c r="H34" i="2"/>
  <c r="H31" i="2"/>
  <c r="H26" i="2"/>
  <c r="H25" i="2"/>
  <c r="H24" i="2"/>
  <c r="H22" i="2"/>
  <c r="H21" i="2"/>
  <c r="H20" i="2"/>
  <c r="H18" i="2"/>
  <c r="H17" i="2"/>
  <c r="H15" i="2"/>
  <c r="H14" i="2"/>
  <c r="H13" i="2"/>
  <c r="H12" i="2"/>
  <c r="H10" i="2"/>
  <c r="H8" i="2"/>
  <c r="H6" i="2"/>
  <c r="D69" i="2" l="1"/>
  <c r="H69" i="2" s="1"/>
  <c r="D60" i="2"/>
  <c r="H60" i="2" s="1"/>
  <c r="D49" i="2"/>
  <c r="H49" i="2" s="1"/>
  <c r="D23" i="2"/>
  <c r="H23" i="2" s="1"/>
  <c r="D5" i="2"/>
  <c r="H5" i="2" s="1"/>
  <c r="D74" i="2" l="1"/>
  <c r="H74" i="2" s="1"/>
  <c r="J51" i="2"/>
  <c r="J52" i="2"/>
  <c r="J53" i="2"/>
  <c r="J54" i="2"/>
  <c r="J55" i="2"/>
  <c r="J56" i="2"/>
  <c r="J57" i="2"/>
  <c r="I51" i="2"/>
  <c r="I52" i="2"/>
  <c r="I53" i="2"/>
  <c r="I54" i="2"/>
  <c r="I55" i="2"/>
  <c r="I56" i="2"/>
  <c r="I57" i="2"/>
  <c r="J71" i="2"/>
  <c r="J73" i="2"/>
  <c r="I71" i="2"/>
  <c r="I73" i="2"/>
  <c r="J68" i="2"/>
  <c r="J62" i="2"/>
  <c r="J63" i="2"/>
  <c r="J64" i="2"/>
  <c r="J65" i="2"/>
  <c r="J66" i="2"/>
  <c r="J67" i="2"/>
  <c r="I62" i="2"/>
  <c r="I63" i="2"/>
  <c r="I64" i="2"/>
  <c r="I65" i="2"/>
  <c r="I66" i="2"/>
  <c r="I67" i="2"/>
  <c r="I68" i="2"/>
  <c r="J70" i="2"/>
  <c r="I70" i="2"/>
  <c r="J61" i="2"/>
  <c r="I61" i="2"/>
  <c r="J59" i="2"/>
  <c r="I59" i="2"/>
  <c r="J50" i="2"/>
  <c r="I50" i="2"/>
  <c r="J25" i="2"/>
  <c r="J27" i="2"/>
  <c r="J28" i="2"/>
  <c r="J29" i="2"/>
  <c r="J30" i="2"/>
  <c r="J32" i="2"/>
  <c r="J33" i="2"/>
  <c r="J35" i="2"/>
  <c r="J36" i="2"/>
  <c r="J37" i="2"/>
  <c r="J38" i="2"/>
  <c r="J42" i="2"/>
  <c r="J43" i="2"/>
  <c r="J44" i="2"/>
  <c r="J45" i="2"/>
  <c r="J46" i="2"/>
  <c r="J47" i="2"/>
  <c r="J48" i="2"/>
  <c r="I25" i="2"/>
  <c r="I27" i="2"/>
  <c r="I28" i="2"/>
  <c r="I29" i="2"/>
  <c r="I30" i="2"/>
  <c r="I32" i="2"/>
  <c r="I33" i="2"/>
  <c r="I35" i="2"/>
  <c r="I36" i="2"/>
  <c r="I37" i="2"/>
  <c r="I38" i="2"/>
  <c r="I42" i="2"/>
  <c r="I43" i="2"/>
  <c r="I44" i="2"/>
  <c r="I45" i="2"/>
  <c r="I46" i="2"/>
  <c r="I47" i="2"/>
  <c r="I48" i="2"/>
  <c r="J24" i="2"/>
  <c r="I24" i="2"/>
  <c r="J74" i="2"/>
  <c r="I74" i="2"/>
  <c r="J69" i="2"/>
  <c r="I69" i="2"/>
  <c r="J60" i="2"/>
  <c r="I60" i="2"/>
  <c r="J58" i="2"/>
  <c r="I58" i="2"/>
  <c r="J49" i="2"/>
  <c r="I49" i="2"/>
  <c r="J23" i="2"/>
  <c r="I23" i="2"/>
  <c r="J7" i="2"/>
  <c r="J8" i="2"/>
  <c r="J9" i="2"/>
  <c r="J10" i="2"/>
  <c r="J11" i="2"/>
  <c r="J12" i="2"/>
  <c r="J13" i="2"/>
  <c r="J14" i="2"/>
  <c r="J15" i="2"/>
  <c r="J16" i="2"/>
  <c r="J18" i="2"/>
  <c r="J19" i="2"/>
  <c r="J20" i="2"/>
  <c r="J21" i="2"/>
  <c r="J22" i="2"/>
  <c r="I7" i="2"/>
  <c r="I8" i="2"/>
  <c r="I9" i="2"/>
  <c r="I10" i="2"/>
  <c r="I11" i="2"/>
  <c r="I12" i="2"/>
  <c r="I13" i="2"/>
  <c r="I14" i="2"/>
  <c r="I15" i="2"/>
  <c r="I16" i="2"/>
  <c r="I18" i="2"/>
  <c r="I19" i="2"/>
  <c r="I20" i="2"/>
  <c r="I21" i="2"/>
  <c r="I22" i="2"/>
  <c r="J6" i="2"/>
  <c r="I6" i="2"/>
  <c r="J5" i="2"/>
  <c r="I5" i="2"/>
</calcChain>
</file>

<file path=xl/sharedStrings.xml><?xml version="1.0" encoding="utf-8"?>
<sst xmlns="http://schemas.openxmlformats.org/spreadsheetml/2006/main" count="151" uniqueCount="141">
  <si>
    <t>Код</t>
  </si>
  <si>
    <t>Показник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</si>
  <si>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</si>
  <si>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</si>
  <si>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</si>
  <si>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</si>
  <si>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</si>
  <si>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</si>
  <si>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</si>
  <si>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</si>
  <si>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Централізовані заходи з лікування хворих на цукровий та нецукровий діабет</t>
  </si>
  <si>
    <t>0112152</t>
  </si>
  <si>
    <t>Інші програми та заходи у сфері охорони здоров`я</t>
  </si>
  <si>
    <t>0116012</t>
  </si>
  <si>
    <t>Забезпечення діяльності з виробництва, транспортування, постачання теплової енергії</t>
  </si>
  <si>
    <t>0116030</t>
  </si>
  <si>
    <t>Організація благоустрою населених пунктів</t>
  </si>
  <si>
    <t>0116071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</si>
  <si>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</si>
  <si>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</si>
  <si>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Здійснення заходів із землеустрою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</si>
  <si>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</si>
  <si>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</si>
  <si>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</si>
  <si>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</si>
  <si>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0117680</t>
  </si>
  <si>
    <t>Членські внески до асоціацій органів місцевого самоврядування</t>
  </si>
  <si>
    <t>0117693</t>
  </si>
  <si>
    <t>Інші заходи, пов`язані з економічною діяльністю</t>
  </si>
  <si>
    <t>0118220</t>
  </si>
  <si>
    <t>Заходи та роботи з мобілізаційної підготовки місцевого значення</t>
  </si>
  <si>
    <t>0118330</t>
  </si>
  <si>
    <t>Інша діяльність у сфері екології та охорони природних ресурсів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</si>
  <si>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</si>
  <si>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</si>
  <si>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</si>
  <si>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Управління освіти, молоді та спорту Дунаєвецької міської ради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</si>
  <si>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</si>
  <si>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</si>
  <si>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</si>
  <si>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</si>
  <si>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</si>
  <si>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</t>
  </si>
  <si>
    <t>0611031</t>
  </si>
  <si>
    <t>0611061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</si>
  <si>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</si>
  <si>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</si>
  <si>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</si>
  <si>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</si>
  <si>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</si>
  <si>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</si>
  <si>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</si>
  <si>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</si>
  <si>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</si>
  <si>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</si>
  <si>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</si>
  <si>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</si>
  <si>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0611160</t>
  </si>
  <si>
    <t>Забезпечення діяльності центрів професійного розвитку педагогічних працівників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</si>
  <si>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</si>
  <si>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</si>
  <si>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</si>
  <si>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</si>
  <si>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</si>
  <si>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</si>
  <si>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</si>
  <si>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</si>
  <si>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</si>
  <si>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</si>
  <si>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</si>
  <si>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Утримання та навчально-тренувальна робота комунальних дитячо-юнацьких спортивних шкіл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</si>
  <si>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</si>
  <si>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</si>
  <si>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</si>
  <si>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соціального захисту та праці</t>
  </si>
  <si>
    <t>0810160</t>
  </si>
  <si>
    <t>0810180</t>
  </si>
  <si>
    <t>Інша діяльність у сфері державного управління</t>
  </si>
  <si>
    <t>0813032</t>
  </si>
  <si>
    <t>Надання пільг окремим категоріям громадян з оплати послуг зв`язку</t>
  </si>
  <si>
    <t>0813104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</si>
  <si>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</si>
  <si>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</si>
  <si>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Надання реабілітаційних послуг особам з інвалідністю та дітям з інвалідністю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</si>
  <si>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</si>
  <si>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</si>
  <si>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</si>
  <si>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Забезпечення діяльності інших закладів у сфері соціального захисту і соціального забезпечення</t>
  </si>
  <si>
    <t>0813242</t>
  </si>
  <si>
    <t>Інші заходи у сфері соціального захисту і соціального забезпечення</t>
  </si>
  <si>
    <t>09</t>
  </si>
  <si>
    <t>Служба  у справах дітей</t>
  </si>
  <si>
    <t>0910160</t>
  </si>
  <si>
    <t>10</t>
  </si>
  <si>
    <t>Управління культури, туризму та інформацї</t>
  </si>
  <si>
    <t>1010160</t>
  </si>
  <si>
    <t>1011080</t>
  </si>
  <si>
    <t>Надання спеціальної освіти мистецькими школами</t>
  </si>
  <si>
    <t>1011142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</si>
  <si>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</si>
  <si>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</si>
  <si>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</si>
  <si>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</si>
  <si>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</si>
  <si>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</si>
  <si>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</si>
  <si>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</si>
  <si>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</si>
  <si>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</si>
  <si>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37</t>
  </si>
  <si>
    <t>Фінансове управління Дунаєвецької міської ради</t>
  </si>
  <si>
    <t>3710160</t>
  </si>
  <si>
    <t>3718710</t>
  </si>
  <si>
    <t>Резервний фонд місцевого бюджету</t>
  </si>
  <si>
    <t>3719770</t>
  </si>
  <si>
    <t>Інші субвенції з місцевого бюджету</t>
  </si>
  <si>
    <t xml:space="preserve"> </t>
  </si>
  <si>
    <t xml:space="preserve">Усього </t>
  </si>
  <si>
    <t>Видатки загального фонду міського бюджету за 9 місяців 2021 року.</t>
  </si>
  <si>
    <t>тис.грн.</t>
  </si>
  <si>
    <t>Дунаєвецька міська рада</t>
  </si>
  <si>
    <t>Касові видатки за 9 місяців 2020 року</t>
  </si>
  <si>
    <t>План на 2021 рік з урахуванням змін</t>
  </si>
  <si>
    <t>План на 9 місяців 2021 року з урахуванням змін</t>
  </si>
  <si>
    <t>Касові видатки за 9 місяців 2021 року</t>
  </si>
  <si>
    <t>% до плану на 2021 рік з урахуванням змін</t>
  </si>
  <si>
    <t>% до плану на 9 місяців 2021 року з урахуванням змін</t>
  </si>
  <si>
    <t>0117640</t>
  </si>
  <si>
    <t>Заходи з енергозбереження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</si>
  <si>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</si>
  <si>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</si>
  <si>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</si>
  <si>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0611150</t>
  </si>
  <si>
    <t>Методичне забезпечення діяльності закладів освіти</t>
  </si>
  <si>
    <t>0611161</t>
  </si>
  <si>
    <t>0611162</t>
  </si>
  <si>
    <t>0611170</t>
  </si>
  <si>
    <t>Забезпечення діяльності інклюзивно-ресурсних центрів</t>
  </si>
  <si>
    <t>3719410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</si>
  <si>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</si>
  <si>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% до показників минулого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</si>
</sst>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0" borderId="0"/>
    <xf numFmtId="0" fontId="6" fillId="0" borderId="0"/>
    <xf numFmtId="0" fontId="3" fillId="17" borderId="2" applyNumberFormat="0" applyFont="0" applyAlignment="0" applyProtection="0"/>
    <xf numFmtId="0" fontId="7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vertical="center" wrapText="1"/>
    </xf>
    <xf numFmtId="164" fontId="10" fillId="0" borderId="1" xfId="1" applyNumberFormat="1" applyFont="1" applyBorder="1" applyAlignment="1">
      <alignment vertical="center"/>
    </xf>
    <xf numFmtId="164" fontId="11" fillId="2" borderId="1" xfId="1" applyNumberFormat="1" applyFont="1" applyFill="1" applyBorder="1" applyAlignment="1">
      <alignment vertical="center"/>
    </xf>
    <xf numFmtId="164" fontId="10" fillId="18" borderId="1" xfId="1" applyNumberFormat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164" fontId="14" fillId="2" borderId="1" xfId="0" applyNumberFormat="1" applyFont="1" applyFill="1" applyBorder="1"/>
    <xf numFmtId="164" fontId="10" fillId="0" borderId="1" xfId="1" applyNumberFormat="1" applyFont="1" applyBorder="1" applyAlignment="1">
      <alignment vertical="center" wrapText="1"/>
    </xf>
    <xf numFmtId="165" fontId="10" fillId="0" borderId="1" xfId="1" applyNumberFormat="1" applyFont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wrapText="1"/>
    </xf>
  </cellXfs>
  <cellStyles count="2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Обычный" xfId="0" builtinId="0"/>
    <cellStyle name="Обычный 2" xfId="1"/>
    <cellStyle name="Примечание 2" xfId="22"/>
    <cellStyle name="Стиль 1" xfId="23"/>
  </cellStyles>
  <dxfs count="5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4"/>
  <sheetViews>
    <sheetView tabSelected="1" topLeftCell="B1" workbookViewId="0">
      <selection activeCell="H1" sqref="H1"/>
    </sheetView>
  </sheetViews>
  <sheetFormatPr defaultRowHeight="12.75" x14ac:dyDescent="0.2"/>
  <cols>
    <col min="1" max="1" width="0" style="1" hidden="1" customWidth="1"/>
    <col min="2" max="2" width="11.5703125" style="6" customWidth="1"/>
    <col min="3" max="3" width="59" style="4" customWidth="1"/>
    <col min="4" max="4" width="12" style="4" customWidth="1"/>
    <col min="5" max="5" width="14.28515625" style="1" customWidth="1"/>
    <col min="6" max="6" width="13.5703125" style="1" customWidth="1"/>
    <col min="7" max="7" width="11.7109375" style="1" customWidth="1"/>
    <col min="8" max="8" width="13" style="1" customWidth="1"/>
    <col min="9" max="9" width="13.140625" style="1" customWidth="1"/>
    <col min="10" max="10" width="13.42578125" style="1" customWidth="1"/>
    <col min="11" max="248" width="9.140625" style="1"/>
    <col min="249" max="249" width="12.7109375" style="1" customWidth="1"/>
    <col min="250" max="250" width="50.7109375" style="1" customWidth="1"/>
    <col min="251" max="264" width="15.7109375" style="1" customWidth="1"/>
    <col min="265" max="504" width="9.140625" style="1"/>
    <col min="505" max="505" width="12.7109375" style="1" customWidth="1"/>
    <col min="506" max="506" width="50.7109375" style="1" customWidth="1"/>
    <col min="507" max="520" width="15.7109375" style="1" customWidth="1"/>
    <col min="521" max="760" width="9.140625" style="1"/>
    <col min="761" max="761" width="12.7109375" style="1" customWidth="1"/>
    <col min="762" max="762" width="50.7109375" style="1" customWidth="1"/>
    <col min="763" max="776" width="15.7109375" style="1" customWidth="1"/>
    <col min="777" max="1016" width="9.140625" style="1"/>
    <col min="1017" max="1017" width="12.7109375" style="1" customWidth="1"/>
    <col min="1018" max="1018" width="50.7109375" style="1" customWidth="1"/>
    <col min="1019" max="1032" width="15.7109375" style="1" customWidth="1"/>
    <col min="1033" max="1272" width="9.140625" style="1"/>
    <col min="1273" max="1273" width="12.7109375" style="1" customWidth="1"/>
    <col min="1274" max="1274" width="50.7109375" style="1" customWidth="1"/>
    <col min="1275" max="1288" width="15.7109375" style="1" customWidth="1"/>
    <col min="1289" max="1528" width="9.140625" style="1"/>
    <col min="1529" max="1529" width="12.7109375" style="1" customWidth="1"/>
    <col min="1530" max="1530" width="50.7109375" style="1" customWidth="1"/>
    <col min="1531" max="1544" width="15.7109375" style="1" customWidth="1"/>
    <col min="1545" max="1784" width="9.140625" style="1"/>
    <col min="1785" max="1785" width="12.7109375" style="1" customWidth="1"/>
    <col min="1786" max="1786" width="50.7109375" style="1" customWidth="1"/>
    <col min="1787" max="1800" width="15.7109375" style="1" customWidth="1"/>
    <col min="1801" max="2040" width="9.140625" style="1"/>
    <col min="2041" max="2041" width="12.7109375" style="1" customWidth="1"/>
    <col min="2042" max="2042" width="50.7109375" style="1" customWidth="1"/>
    <col min="2043" max="2056" width="15.7109375" style="1" customWidth="1"/>
    <col min="2057" max="2296" width="9.140625" style="1"/>
    <col min="2297" max="2297" width="12.7109375" style="1" customWidth="1"/>
    <col min="2298" max="2298" width="50.7109375" style="1" customWidth="1"/>
    <col min="2299" max="2312" width="15.7109375" style="1" customWidth="1"/>
    <col min="2313" max="2552" width="9.140625" style="1"/>
    <col min="2553" max="2553" width="12.7109375" style="1" customWidth="1"/>
    <col min="2554" max="2554" width="50.7109375" style="1" customWidth="1"/>
    <col min="2555" max="2568" width="15.7109375" style="1" customWidth="1"/>
    <col min="2569" max="2808" width="9.140625" style="1"/>
    <col min="2809" max="2809" width="12.7109375" style="1" customWidth="1"/>
    <col min="2810" max="2810" width="50.7109375" style="1" customWidth="1"/>
    <col min="2811" max="2824" width="15.7109375" style="1" customWidth="1"/>
    <col min="2825" max="3064" width="9.140625" style="1"/>
    <col min="3065" max="3065" width="12.7109375" style="1" customWidth="1"/>
    <col min="3066" max="3066" width="50.7109375" style="1" customWidth="1"/>
    <col min="3067" max="3080" width="15.7109375" style="1" customWidth="1"/>
    <col min="3081" max="3320" width="9.140625" style="1"/>
    <col min="3321" max="3321" width="12.7109375" style="1" customWidth="1"/>
    <col min="3322" max="3322" width="50.7109375" style="1" customWidth="1"/>
    <col min="3323" max="3336" width="15.7109375" style="1" customWidth="1"/>
    <col min="3337" max="3576" width="9.140625" style="1"/>
    <col min="3577" max="3577" width="12.7109375" style="1" customWidth="1"/>
    <col min="3578" max="3578" width="50.7109375" style="1" customWidth="1"/>
    <col min="3579" max="3592" width="15.7109375" style="1" customWidth="1"/>
    <col min="3593" max="3832" width="9.140625" style="1"/>
    <col min="3833" max="3833" width="12.7109375" style="1" customWidth="1"/>
    <col min="3834" max="3834" width="50.7109375" style="1" customWidth="1"/>
    <col min="3835" max="3848" width="15.7109375" style="1" customWidth="1"/>
    <col min="3849" max="4088" width="9.140625" style="1"/>
    <col min="4089" max="4089" width="12.7109375" style="1" customWidth="1"/>
    <col min="4090" max="4090" width="50.7109375" style="1" customWidth="1"/>
    <col min="4091" max="4104" width="15.7109375" style="1" customWidth="1"/>
    <col min="4105" max="4344" width="9.140625" style="1"/>
    <col min="4345" max="4345" width="12.7109375" style="1" customWidth="1"/>
    <col min="4346" max="4346" width="50.7109375" style="1" customWidth="1"/>
    <col min="4347" max="4360" width="15.7109375" style="1" customWidth="1"/>
    <col min="4361" max="4600" width="9.140625" style="1"/>
    <col min="4601" max="4601" width="12.7109375" style="1" customWidth="1"/>
    <col min="4602" max="4602" width="50.7109375" style="1" customWidth="1"/>
    <col min="4603" max="4616" width="15.7109375" style="1" customWidth="1"/>
    <col min="4617" max="4856" width="9.140625" style="1"/>
    <col min="4857" max="4857" width="12.7109375" style="1" customWidth="1"/>
    <col min="4858" max="4858" width="50.7109375" style="1" customWidth="1"/>
    <col min="4859" max="4872" width="15.7109375" style="1" customWidth="1"/>
    <col min="4873" max="5112" width="9.140625" style="1"/>
    <col min="5113" max="5113" width="12.7109375" style="1" customWidth="1"/>
    <col min="5114" max="5114" width="50.7109375" style="1" customWidth="1"/>
    <col min="5115" max="5128" width="15.7109375" style="1" customWidth="1"/>
    <col min="5129" max="5368" width="9.140625" style="1"/>
    <col min="5369" max="5369" width="12.7109375" style="1" customWidth="1"/>
    <col min="5370" max="5370" width="50.7109375" style="1" customWidth="1"/>
    <col min="5371" max="5384" width="15.7109375" style="1" customWidth="1"/>
    <col min="5385" max="5624" width="9.140625" style="1"/>
    <col min="5625" max="5625" width="12.7109375" style="1" customWidth="1"/>
    <col min="5626" max="5626" width="50.7109375" style="1" customWidth="1"/>
    <col min="5627" max="5640" width="15.7109375" style="1" customWidth="1"/>
    <col min="5641" max="5880" width="9.140625" style="1"/>
    <col min="5881" max="5881" width="12.7109375" style="1" customWidth="1"/>
    <col min="5882" max="5882" width="50.7109375" style="1" customWidth="1"/>
    <col min="5883" max="5896" width="15.7109375" style="1" customWidth="1"/>
    <col min="5897" max="6136" width="9.140625" style="1"/>
    <col min="6137" max="6137" width="12.7109375" style="1" customWidth="1"/>
    <col min="6138" max="6138" width="50.7109375" style="1" customWidth="1"/>
    <col min="6139" max="6152" width="15.7109375" style="1" customWidth="1"/>
    <col min="6153" max="6392" width="9.140625" style="1"/>
    <col min="6393" max="6393" width="12.7109375" style="1" customWidth="1"/>
    <col min="6394" max="6394" width="50.7109375" style="1" customWidth="1"/>
    <col min="6395" max="6408" width="15.7109375" style="1" customWidth="1"/>
    <col min="6409" max="6648" width="9.140625" style="1"/>
    <col min="6649" max="6649" width="12.7109375" style="1" customWidth="1"/>
    <col min="6650" max="6650" width="50.7109375" style="1" customWidth="1"/>
    <col min="6651" max="6664" width="15.7109375" style="1" customWidth="1"/>
    <col min="6665" max="6904" width="9.140625" style="1"/>
    <col min="6905" max="6905" width="12.7109375" style="1" customWidth="1"/>
    <col min="6906" max="6906" width="50.7109375" style="1" customWidth="1"/>
    <col min="6907" max="6920" width="15.7109375" style="1" customWidth="1"/>
    <col min="6921" max="7160" width="9.140625" style="1"/>
    <col min="7161" max="7161" width="12.7109375" style="1" customWidth="1"/>
    <col min="7162" max="7162" width="50.7109375" style="1" customWidth="1"/>
    <col min="7163" max="7176" width="15.7109375" style="1" customWidth="1"/>
    <col min="7177" max="7416" width="9.140625" style="1"/>
    <col min="7417" max="7417" width="12.7109375" style="1" customWidth="1"/>
    <col min="7418" max="7418" width="50.7109375" style="1" customWidth="1"/>
    <col min="7419" max="7432" width="15.7109375" style="1" customWidth="1"/>
    <col min="7433" max="7672" width="9.140625" style="1"/>
    <col min="7673" max="7673" width="12.7109375" style="1" customWidth="1"/>
    <col min="7674" max="7674" width="50.7109375" style="1" customWidth="1"/>
    <col min="7675" max="7688" width="15.7109375" style="1" customWidth="1"/>
    <col min="7689" max="7928" width="9.140625" style="1"/>
    <col min="7929" max="7929" width="12.7109375" style="1" customWidth="1"/>
    <col min="7930" max="7930" width="50.7109375" style="1" customWidth="1"/>
    <col min="7931" max="7944" width="15.7109375" style="1" customWidth="1"/>
    <col min="7945" max="8184" width="9.140625" style="1"/>
    <col min="8185" max="8185" width="12.7109375" style="1" customWidth="1"/>
    <col min="8186" max="8186" width="50.7109375" style="1" customWidth="1"/>
    <col min="8187" max="8200" width="15.7109375" style="1" customWidth="1"/>
    <col min="8201" max="8440" width="9.140625" style="1"/>
    <col min="8441" max="8441" width="12.7109375" style="1" customWidth="1"/>
    <col min="8442" max="8442" width="50.7109375" style="1" customWidth="1"/>
    <col min="8443" max="8456" width="15.7109375" style="1" customWidth="1"/>
    <col min="8457" max="8696" width="9.140625" style="1"/>
    <col min="8697" max="8697" width="12.7109375" style="1" customWidth="1"/>
    <col min="8698" max="8698" width="50.7109375" style="1" customWidth="1"/>
    <col min="8699" max="8712" width="15.7109375" style="1" customWidth="1"/>
    <col min="8713" max="8952" width="9.140625" style="1"/>
    <col min="8953" max="8953" width="12.7109375" style="1" customWidth="1"/>
    <col min="8954" max="8954" width="50.7109375" style="1" customWidth="1"/>
    <col min="8955" max="8968" width="15.7109375" style="1" customWidth="1"/>
    <col min="8969" max="9208" width="9.140625" style="1"/>
    <col min="9209" max="9209" width="12.7109375" style="1" customWidth="1"/>
    <col min="9210" max="9210" width="50.7109375" style="1" customWidth="1"/>
    <col min="9211" max="9224" width="15.7109375" style="1" customWidth="1"/>
    <col min="9225" max="9464" width="9.140625" style="1"/>
    <col min="9465" max="9465" width="12.7109375" style="1" customWidth="1"/>
    <col min="9466" max="9466" width="50.7109375" style="1" customWidth="1"/>
    <col min="9467" max="9480" width="15.7109375" style="1" customWidth="1"/>
    <col min="9481" max="9720" width="9.140625" style="1"/>
    <col min="9721" max="9721" width="12.7109375" style="1" customWidth="1"/>
    <col min="9722" max="9722" width="50.7109375" style="1" customWidth="1"/>
    <col min="9723" max="9736" width="15.7109375" style="1" customWidth="1"/>
    <col min="9737" max="9976" width="9.140625" style="1"/>
    <col min="9977" max="9977" width="12.7109375" style="1" customWidth="1"/>
    <col min="9978" max="9978" width="50.7109375" style="1" customWidth="1"/>
    <col min="9979" max="9992" width="15.7109375" style="1" customWidth="1"/>
    <col min="9993" max="10232" width="9.140625" style="1"/>
    <col min="10233" max="10233" width="12.7109375" style="1" customWidth="1"/>
    <col min="10234" max="10234" width="50.7109375" style="1" customWidth="1"/>
    <col min="10235" max="10248" width="15.7109375" style="1" customWidth="1"/>
    <col min="10249" max="10488" width="9.140625" style="1"/>
    <col min="10489" max="10489" width="12.7109375" style="1" customWidth="1"/>
    <col min="10490" max="10490" width="50.7109375" style="1" customWidth="1"/>
    <col min="10491" max="10504" width="15.7109375" style="1" customWidth="1"/>
    <col min="10505" max="10744" width="9.140625" style="1"/>
    <col min="10745" max="10745" width="12.7109375" style="1" customWidth="1"/>
    <col min="10746" max="10746" width="50.7109375" style="1" customWidth="1"/>
    <col min="10747" max="10760" width="15.7109375" style="1" customWidth="1"/>
    <col min="10761" max="11000" width="9.140625" style="1"/>
    <col min="11001" max="11001" width="12.7109375" style="1" customWidth="1"/>
    <col min="11002" max="11002" width="50.7109375" style="1" customWidth="1"/>
    <col min="11003" max="11016" width="15.7109375" style="1" customWidth="1"/>
    <col min="11017" max="11256" width="9.140625" style="1"/>
    <col min="11257" max="11257" width="12.7109375" style="1" customWidth="1"/>
    <col min="11258" max="11258" width="50.7109375" style="1" customWidth="1"/>
    <col min="11259" max="11272" width="15.7109375" style="1" customWidth="1"/>
    <col min="11273" max="11512" width="9.140625" style="1"/>
    <col min="11513" max="11513" width="12.7109375" style="1" customWidth="1"/>
    <col min="11514" max="11514" width="50.7109375" style="1" customWidth="1"/>
    <col min="11515" max="11528" width="15.7109375" style="1" customWidth="1"/>
    <col min="11529" max="11768" width="9.140625" style="1"/>
    <col min="11769" max="11769" width="12.7109375" style="1" customWidth="1"/>
    <col min="11770" max="11770" width="50.7109375" style="1" customWidth="1"/>
    <col min="11771" max="11784" width="15.7109375" style="1" customWidth="1"/>
    <col min="11785" max="12024" width="9.140625" style="1"/>
    <col min="12025" max="12025" width="12.7109375" style="1" customWidth="1"/>
    <col min="12026" max="12026" width="50.7109375" style="1" customWidth="1"/>
    <col min="12027" max="12040" width="15.7109375" style="1" customWidth="1"/>
    <col min="12041" max="12280" width="9.140625" style="1"/>
    <col min="12281" max="12281" width="12.7109375" style="1" customWidth="1"/>
    <col min="12282" max="12282" width="50.7109375" style="1" customWidth="1"/>
    <col min="12283" max="12296" width="15.7109375" style="1" customWidth="1"/>
    <col min="12297" max="12536" width="9.140625" style="1"/>
    <col min="12537" max="12537" width="12.7109375" style="1" customWidth="1"/>
    <col min="12538" max="12538" width="50.7109375" style="1" customWidth="1"/>
    <col min="12539" max="12552" width="15.7109375" style="1" customWidth="1"/>
    <col min="12553" max="12792" width="9.140625" style="1"/>
    <col min="12793" max="12793" width="12.7109375" style="1" customWidth="1"/>
    <col min="12794" max="12794" width="50.7109375" style="1" customWidth="1"/>
    <col min="12795" max="12808" width="15.7109375" style="1" customWidth="1"/>
    <col min="12809" max="13048" width="9.140625" style="1"/>
    <col min="13049" max="13049" width="12.7109375" style="1" customWidth="1"/>
    <col min="13050" max="13050" width="50.7109375" style="1" customWidth="1"/>
    <col min="13051" max="13064" width="15.7109375" style="1" customWidth="1"/>
    <col min="13065" max="13304" width="9.140625" style="1"/>
    <col min="13305" max="13305" width="12.7109375" style="1" customWidth="1"/>
    <col min="13306" max="13306" width="50.7109375" style="1" customWidth="1"/>
    <col min="13307" max="13320" width="15.7109375" style="1" customWidth="1"/>
    <col min="13321" max="13560" width="9.140625" style="1"/>
    <col min="13561" max="13561" width="12.7109375" style="1" customWidth="1"/>
    <col min="13562" max="13562" width="50.7109375" style="1" customWidth="1"/>
    <col min="13563" max="13576" width="15.7109375" style="1" customWidth="1"/>
    <col min="13577" max="13816" width="9.140625" style="1"/>
    <col min="13817" max="13817" width="12.7109375" style="1" customWidth="1"/>
    <col min="13818" max="13818" width="50.7109375" style="1" customWidth="1"/>
    <col min="13819" max="13832" width="15.7109375" style="1" customWidth="1"/>
    <col min="13833" max="14072" width="9.140625" style="1"/>
    <col min="14073" max="14073" width="12.7109375" style="1" customWidth="1"/>
    <col min="14074" max="14074" width="50.7109375" style="1" customWidth="1"/>
    <col min="14075" max="14088" width="15.7109375" style="1" customWidth="1"/>
    <col min="14089" max="14328" width="9.140625" style="1"/>
    <col min="14329" max="14329" width="12.7109375" style="1" customWidth="1"/>
    <col min="14330" max="14330" width="50.7109375" style="1" customWidth="1"/>
    <col min="14331" max="14344" width="15.7109375" style="1" customWidth="1"/>
    <col min="14345" max="14584" width="9.140625" style="1"/>
    <col min="14585" max="14585" width="12.7109375" style="1" customWidth="1"/>
    <col min="14586" max="14586" width="50.7109375" style="1" customWidth="1"/>
    <col min="14587" max="14600" width="15.7109375" style="1" customWidth="1"/>
    <col min="14601" max="14840" width="9.140625" style="1"/>
    <col min="14841" max="14841" width="12.7109375" style="1" customWidth="1"/>
    <col min="14842" max="14842" width="50.7109375" style="1" customWidth="1"/>
    <col min="14843" max="14856" width="15.7109375" style="1" customWidth="1"/>
    <col min="14857" max="15096" width="9.140625" style="1"/>
    <col min="15097" max="15097" width="12.7109375" style="1" customWidth="1"/>
    <col min="15098" max="15098" width="50.7109375" style="1" customWidth="1"/>
    <col min="15099" max="15112" width="15.7109375" style="1" customWidth="1"/>
    <col min="15113" max="15352" width="9.140625" style="1"/>
    <col min="15353" max="15353" width="12.7109375" style="1" customWidth="1"/>
    <col min="15354" max="15354" width="50.7109375" style="1" customWidth="1"/>
    <col min="15355" max="15368" width="15.7109375" style="1" customWidth="1"/>
    <col min="15369" max="15608" width="9.140625" style="1"/>
    <col min="15609" max="15609" width="12.7109375" style="1" customWidth="1"/>
    <col min="15610" max="15610" width="50.7109375" style="1" customWidth="1"/>
    <col min="15611" max="15624" width="15.7109375" style="1" customWidth="1"/>
    <col min="15625" max="15864" width="9.140625" style="1"/>
    <col min="15865" max="15865" width="12.7109375" style="1" customWidth="1"/>
    <col min="15866" max="15866" width="50.7109375" style="1" customWidth="1"/>
    <col min="15867" max="15880" width="15.7109375" style="1" customWidth="1"/>
    <col min="15881" max="16120" width="9.140625" style="1"/>
    <col min="16121" max="16121" width="12.7109375" style="1" customWidth="1"/>
    <col min="16122" max="16122" width="50.7109375" style="1" customWidth="1"/>
    <col min="16123" max="16136" width="15.7109375" style="1" customWidth="1"/>
    <col min="16137" max="16384" width="9.140625" style="1"/>
  </cols>
  <sheetData>
    <row r="2" spans="1:10" ht="18.75" x14ac:dyDescent="0.3">
      <c r="B2" s="23" t="s">
        <v>118</v>
      </c>
      <c r="C2" s="23"/>
      <c r="D2" s="23"/>
      <c r="E2" s="23"/>
      <c r="F2" s="23"/>
      <c r="G2" s="23"/>
      <c r="H2" s="23"/>
      <c r="I2" s="23"/>
      <c r="J2" s="23"/>
    </row>
    <row r="3" spans="1:10" ht="15.75" x14ac:dyDescent="0.25">
      <c r="J3" s="17" t="s">
        <v>119</v>
      </c>
    </row>
    <row r="4" spans="1:10" s="2" customFormat="1" ht="84.75" customHeight="1" x14ac:dyDescent="0.2">
      <c r="A4" s="8"/>
      <c r="B4" s="15" t="s">
        <v>0</v>
      </c>
      <c r="C4" s="15" t="s">
        <v>1</v>
      </c>
      <c r="D4" s="15" t="s">
        <v>121</v>
      </c>
      <c r="E4" s="16" t="s">
        <v>122</v>
      </c>
      <c r="F4" s="16" t="s">
        <v>123</v>
      </c>
      <c r="G4" s="16" t="s">
        <v>124</v>
      </c>
      <c r="H4" s="21" t="s">
        <v>140</v>
      </c>
      <c r="I4" s="16" t="s">
        <v>125</v>
      </c>
      <c r="J4" s="16" t="s">
        <v>126</v>
      </c>
    </row>
    <row r="5" spans="1:10" ht="15.75" x14ac:dyDescent="0.25">
      <c r="A5" s="9">
        <v>1</v>
      </c>
      <c r="B5" s="10" t="s">
        <v>2</v>
      </c>
      <c r="C5" s="11" t="s">
        <v>120</v>
      </c>
      <c r="D5" s="18">
        <f>SUM(D6:D22)</f>
        <v>29782.31652</v>
      </c>
      <c r="E5" s="12">
        <v>51193.689000000013</v>
      </c>
      <c r="F5" s="12">
        <v>44856.803000000014</v>
      </c>
      <c r="G5" s="12">
        <v>38658.014129999996</v>
      </c>
      <c r="H5" s="12">
        <f>G5/D5*100</f>
        <v>129.80190477809077</v>
      </c>
      <c r="I5" s="12">
        <f>G5/E5*100</f>
        <v>75.513241739621435</v>
      </c>
      <c r="J5" s="13">
        <f>G5/F5*100</f>
        <v>86.180939221192347</v>
      </c>
    </row>
    <row r="6" spans="1:10" ht="63" x14ac:dyDescent="0.2">
      <c r="A6" s="9">
        <v>0</v>
      </c>
      <c r="B6" s="10" t="s">
        <v>3</v>
      </c>
      <c r="C6" s="11" t="s">
        <v>4</v>
      </c>
      <c r="D6" s="12">
        <v>13767.629510000001</v>
      </c>
      <c r="E6" s="12">
        <v>21592.287</v>
      </c>
      <c r="F6" s="12">
        <v>16934.235000000001</v>
      </c>
      <c r="G6" s="12">
        <v>15163.175409999996</v>
      </c>
      <c r="H6" s="12">
        <f t="shared" ref="H6:H69" si="0">G6/D6*100</f>
        <v>110.13642834437367</v>
      </c>
      <c r="I6" s="12">
        <f t="shared" ref="I6:I22" si="1">G6/E6*100</f>
        <v>70.224962321036188</v>
      </c>
      <c r="J6" s="14">
        <f t="shared" ref="J6:J22" si="2">G6/F6*100</f>
        <v>89.541543565445949</v>
      </c>
    </row>
    <row r="7" spans="1:10" ht="31.5" x14ac:dyDescent="0.2">
      <c r="A7" s="9">
        <v>0</v>
      </c>
      <c r="B7" s="10" t="s">
        <v>5</v>
      </c>
      <c r="C7" s="11" t="s">
        <v>6</v>
      </c>
      <c r="D7" s="19"/>
      <c r="E7" s="12">
        <v>5521.9000000000005</v>
      </c>
      <c r="F7" s="12">
        <v>5288.7719999999999</v>
      </c>
      <c r="G7" s="12">
        <v>4176.9183300000004</v>
      </c>
      <c r="H7" s="12"/>
      <c r="I7" s="12">
        <f t="shared" si="1"/>
        <v>75.642773864068531</v>
      </c>
      <c r="J7" s="14">
        <f t="shared" si="2"/>
        <v>78.977092035731559</v>
      </c>
    </row>
    <row r="8" spans="1:10" ht="47.25" x14ac:dyDescent="0.2">
      <c r="A8" s="9">
        <v>0</v>
      </c>
      <c r="B8" s="10" t="s">
        <v>7</v>
      </c>
      <c r="C8" s="11" t="s">
        <v>8</v>
      </c>
      <c r="D8" s="12">
        <v>1683.5834</v>
      </c>
      <c r="E8" s="12">
        <v>2607.8820000000001</v>
      </c>
      <c r="F8" s="12">
        <v>1846.576</v>
      </c>
      <c r="G8" s="12">
        <v>1799.8874800000001</v>
      </c>
      <c r="H8" s="12">
        <f t="shared" si="0"/>
        <v>106.90812703427702</v>
      </c>
      <c r="I8" s="12">
        <f t="shared" si="1"/>
        <v>69.017213202131074</v>
      </c>
      <c r="J8" s="14">
        <f t="shared" si="2"/>
        <v>97.471616656991102</v>
      </c>
    </row>
    <row r="9" spans="1:10" ht="31.5" x14ac:dyDescent="0.2">
      <c r="A9" s="9">
        <v>0</v>
      </c>
      <c r="B9" s="10" t="s">
        <v>9</v>
      </c>
      <c r="C9" s="11" t="s">
        <v>10</v>
      </c>
      <c r="D9" s="19">
        <v>0</v>
      </c>
      <c r="E9" s="12">
        <v>1426.4</v>
      </c>
      <c r="F9" s="12">
        <v>1426.4</v>
      </c>
      <c r="G9" s="12">
        <v>1426.3958700000001</v>
      </c>
      <c r="H9" s="12"/>
      <c r="I9" s="12">
        <f t="shared" si="1"/>
        <v>99.999710459899049</v>
      </c>
      <c r="J9" s="14">
        <f t="shared" si="2"/>
        <v>99.999710459899049</v>
      </c>
    </row>
    <row r="10" spans="1:10" ht="15.75" x14ac:dyDescent="0.2">
      <c r="A10" s="9">
        <v>0</v>
      </c>
      <c r="B10" s="10" t="s">
        <v>11</v>
      </c>
      <c r="C10" s="11" t="s">
        <v>12</v>
      </c>
      <c r="D10" s="12">
        <v>87.675170000000008</v>
      </c>
      <c r="E10" s="12">
        <v>150</v>
      </c>
      <c r="F10" s="12">
        <v>150</v>
      </c>
      <c r="G10" s="12">
        <v>149.12</v>
      </c>
      <c r="H10" s="12">
        <f t="shared" si="0"/>
        <v>170.08236197317893</v>
      </c>
      <c r="I10" s="12">
        <f t="shared" si="1"/>
        <v>99.413333333333327</v>
      </c>
      <c r="J10" s="14">
        <f t="shared" si="2"/>
        <v>99.413333333333327</v>
      </c>
    </row>
    <row r="11" spans="1:10" ht="31.5" x14ac:dyDescent="0.2">
      <c r="A11" s="9">
        <v>0</v>
      </c>
      <c r="B11" s="10" t="s">
        <v>13</v>
      </c>
      <c r="C11" s="11" t="s">
        <v>14</v>
      </c>
      <c r="D11" s="19">
        <v>0</v>
      </c>
      <c r="E11" s="12">
        <v>526.1</v>
      </c>
      <c r="F11" s="12">
        <v>526.1</v>
      </c>
      <c r="G11" s="12">
        <v>187.68724</v>
      </c>
      <c r="H11" s="12"/>
      <c r="I11" s="12">
        <f t="shared" si="1"/>
        <v>35.67520243299753</v>
      </c>
      <c r="J11" s="14">
        <f t="shared" si="2"/>
        <v>35.67520243299753</v>
      </c>
    </row>
    <row r="12" spans="1:10" ht="15.75" x14ac:dyDescent="0.2">
      <c r="A12" s="9">
        <v>0</v>
      </c>
      <c r="B12" s="10" t="s">
        <v>15</v>
      </c>
      <c r="C12" s="11" t="s">
        <v>16</v>
      </c>
      <c r="D12" s="12">
        <v>5909.3398699999998</v>
      </c>
      <c r="E12" s="12">
        <v>11055.2</v>
      </c>
      <c r="F12" s="12">
        <v>10770.2</v>
      </c>
      <c r="G12" s="12">
        <v>9338.5748400000011</v>
      </c>
      <c r="H12" s="12">
        <f t="shared" si="0"/>
        <v>158.03076224146847</v>
      </c>
      <c r="I12" s="12">
        <f t="shared" si="1"/>
        <v>84.472237860916138</v>
      </c>
      <c r="J12" s="14">
        <f t="shared" si="2"/>
        <v>86.707534121929029</v>
      </c>
    </row>
    <row r="13" spans="1:10" ht="78.75" x14ac:dyDescent="0.2">
      <c r="A13" s="9">
        <v>0</v>
      </c>
      <c r="B13" s="10" t="s">
        <v>17</v>
      </c>
      <c r="C13" s="11" t="s">
        <v>18</v>
      </c>
      <c r="D13" s="12">
        <v>3192.5</v>
      </c>
      <c r="E13" s="12">
        <v>1687.463</v>
      </c>
      <c r="F13" s="12">
        <v>1687.463</v>
      </c>
      <c r="G13" s="12">
        <v>1687.463</v>
      </c>
      <c r="H13" s="12">
        <f t="shared" si="0"/>
        <v>52.857102584181668</v>
      </c>
      <c r="I13" s="12">
        <f t="shared" si="1"/>
        <v>100</v>
      </c>
      <c r="J13" s="14">
        <f t="shared" si="2"/>
        <v>100</v>
      </c>
    </row>
    <row r="14" spans="1:10" ht="15.75" x14ac:dyDescent="0.2">
      <c r="A14" s="9">
        <v>0</v>
      </c>
      <c r="B14" s="10" t="s">
        <v>19</v>
      </c>
      <c r="C14" s="11" t="s">
        <v>20</v>
      </c>
      <c r="D14" s="12">
        <v>200.60049000000001</v>
      </c>
      <c r="E14" s="12">
        <v>396.3</v>
      </c>
      <c r="F14" s="12">
        <v>396.3</v>
      </c>
      <c r="G14" s="12">
        <v>340.80500000000001</v>
      </c>
      <c r="H14" s="12">
        <f t="shared" si="0"/>
        <v>169.89240654397204</v>
      </c>
      <c r="I14" s="12">
        <f t="shared" si="1"/>
        <v>85.996719656825633</v>
      </c>
      <c r="J14" s="14">
        <f t="shared" si="2"/>
        <v>85.996719656825633</v>
      </c>
    </row>
    <row r="15" spans="1:10" ht="31.5" x14ac:dyDescent="0.2">
      <c r="A15" s="9">
        <v>0</v>
      </c>
      <c r="B15" s="10" t="s">
        <v>21</v>
      </c>
      <c r="C15" s="11" t="s">
        <v>22</v>
      </c>
      <c r="D15" s="12">
        <v>4565.9880800000001</v>
      </c>
      <c r="E15" s="12">
        <v>5663</v>
      </c>
      <c r="F15" s="12">
        <v>5263.6</v>
      </c>
      <c r="G15" s="12">
        <v>4051.2239599999998</v>
      </c>
      <c r="H15" s="12">
        <f t="shared" si="0"/>
        <v>88.726117743172026</v>
      </c>
      <c r="I15" s="12">
        <f t="shared" si="1"/>
        <v>71.538477132262045</v>
      </c>
      <c r="J15" s="14">
        <f t="shared" si="2"/>
        <v>76.966790029637494</v>
      </c>
    </row>
    <row r="16" spans="1:10" ht="47.25" x14ac:dyDescent="0.2">
      <c r="A16" s="9">
        <v>0</v>
      </c>
      <c r="B16" s="10" t="s">
        <v>23</v>
      </c>
      <c r="C16" s="11" t="s">
        <v>24</v>
      </c>
      <c r="D16" s="19">
        <v>0</v>
      </c>
      <c r="E16" s="12">
        <v>205</v>
      </c>
      <c r="F16" s="12">
        <v>205</v>
      </c>
      <c r="G16" s="12">
        <v>0</v>
      </c>
      <c r="H16" s="12"/>
      <c r="I16" s="12">
        <f t="shared" si="1"/>
        <v>0</v>
      </c>
      <c r="J16" s="14">
        <f t="shared" si="2"/>
        <v>0</v>
      </c>
    </row>
    <row r="17" spans="1:10" ht="15.75" x14ac:dyDescent="0.2">
      <c r="A17" s="9"/>
      <c r="B17" s="10" t="s">
        <v>127</v>
      </c>
      <c r="C17" s="11" t="s">
        <v>128</v>
      </c>
      <c r="D17" s="12">
        <v>170</v>
      </c>
      <c r="E17" s="12">
        <v>0</v>
      </c>
      <c r="F17" s="12">
        <v>0</v>
      </c>
      <c r="G17" s="12">
        <v>0</v>
      </c>
      <c r="H17" s="12">
        <f t="shared" si="0"/>
        <v>0</v>
      </c>
      <c r="I17" s="12">
        <v>0</v>
      </c>
      <c r="J17" s="14">
        <v>0</v>
      </c>
    </row>
    <row r="18" spans="1:10" ht="31.5" x14ac:dyDescent="0.2">
      <c r="A18" s="9">
        <v>0</v>
      </c>
      <c r="B18" s="10" t="s">
        <v>25</v>
      </c>
      <c r="C18" s="11" t="s">
        <v>26</v>
      </c>
      <c r="D18" s="12">
        <v>15</v>
      </c>
      <c r="E18" s="12">
        <v>37.957000000000001</v>
      </c>
      <c r="F18" s="12">
        <v>37.957000000000001</v>
      </c>
      <c r="G18" s="12">
        <v>29</v>
      </c>
      <c r="H18" s="12">
        <f t="shared" si="0"/>
        <v>193.33333333333334</v>
      </c>
      <c r="I18" s="12">
        <f t="shared" si="1"/>
        <v>76.402244645256474</v>
      </c>
      <c r="J18" s="14">
        <f t="shared" si="2"/>
        <v>76.402244645256474</v>
      </c>
    </row>
    <row r="19" spans="1:10" ht="15.75" x14ac:dyDescent="0.2">
      <c r="A19" s="9">
        <v>0</v>
      </c>
      <c r="B19" s="10" t="s">
        <v>27</v>
      </c>
      <c r="C19" s="11" t="s">
        <v>28</v>
      </c>
      <c r="D19" s="19">
        <v>0</v>
      </c>
      <c r="E19" s="12">
        <v>44.2</v>
      </c>
      <c r="F19" s="12">
        <v>44.2</v>
      </c>
      <c r="G19" s="12">
        <v>32.834000000000003</v>
      </c>
      <c r="H19" s="12"/>
      <c r="I19" s="12">
        <f t="shared" si="1"/>
        <v>74.285067873303163</v>
      </c>
      <c r="J19" s="14">
        <f t="shared" si="2"/>
        <v>74.285067873303163</v>
      </c>
    </row>
    <row r="20" spans="1:10" ht="31.5" x14ac:dyDescent="0.2">
      <c r="A20" s="9">
        <v>0</v>
      </c>
      <c r="B20" s="10" t="s">
        <v>29</v>
      </c>
      <c r="C20" s="11" t="s">
        <v>30</v>
      </c>
      <c r="D20" s="19">
        <v>0</v>
      </c>
      <c r="E20" s="12">
        <v>50</v>
      </c>
      <c r="F20" s="12">
        <v>50</v>
      </c>
      <c r="G20" s="12">
        <v>49.929000000000002</v>
      </c>
      <c r="H20" s="12" t="e">
        <f t="shared" si="0"/>
        <v>#DIV/0!</v>
      </c>
      <c r="I20" s="12">
        <f t="shared" si="1"/>
        <v>99.858000000000004</v>
      </c>
      <c r="J20" s="14">
        <f t="shared" si="2"/>
        <v>99.858000000000004</v>
      </c>
    </row>
    <row r="21" spans="1:10" ht="31.5" x14ac:dyDescent="0.2">
      <c r="A21" s="9">
        <v>0</v>
      </c>
      <c r="B21" s="10" t="s">
        <v>31</v>
      </c>
      <c r="C21" s="11" t="s">
        <v>32</v>
      </c>
      <c r="D21" s="19">
        <v>0</v>
      </c>
      <c r="E21" s="12">
        <v>40</v>
      </c>
      <c r="F21" s="12">
        <v>40</v>
      </c>
      <c r="G21" s="12">
        <v>35</v>
      </c>
      <c r="H21" s="12" t="e">
        <f t="shared" si="0"/>
        <v>#DIV/0!</v>
      </c>
      <c r="I21" s="12">
        <f t="shared" si="1"/>
        <v>87.5</v>
      </c>
      <c r="J21" s="14">
        <f t="shared" si="2"/>
        <v>87.5</v>
      </c>
    </row>
    <row r="22" spans="1:10" ht="47.25" x14ac:dyDescent="0.2">
      <c r="A22" s="9">
        <v>0</v>
      </c>
      <c r="B22" s="10" t="s">
        <v>33</v>
      </c>
      <c r="C22" s="11" t="s">
        <v>34</v>
      </c>
      <c r="D22" s="12">
        <v>190</v>
      </c>
      <c r="E22" s="12">
        <v>190</v>
      </c>
      <c r="F22" s="12">
        <v>190</v>
      </c>
      <c r="G22" s="12">
        <v>190</v>
      </c>
      <c r="H22" s="12">
        <f t="shared" si="0"/>
        <v>100</v>
      </c>
      <c r="I22" s="12">
        <f t="shared" si="1"/>
        <v>100</v>
      </c>
      <c r="J22" s="14">
        <f t="shared" si="2"/>
        <v>100</v>
      </c>
    </row>
    <row r="23" spans="1:10" ht="31.5" x14ac:dyDescent="0.2">
      <c r="A23" s="9">
        <v>1</v>
      </c>
      <c r="B23" s="10" t="s">
        <v>35</v>
      </c>
      <c r="C23" s="11" t="s">
        <v>36</v>
      </c>
      <c r="D23" s="22">
        <f>SUM(D24:D48)</f>
        <v>103639.31395000001</v>
      </c>
      <c r="E23" s="12">
        <v>187610.85500000013</v>
      </c>
      <c r="F23" s="12">
        <v>144053.64400000009</v>
      </c>
      <c r="G23" s="12">
        <v>125577.90032999996</v>
      </c>
      <c r="H23" s="12">
        <f t="shared" si="0"/>
        <v>121.16820880402976</v>
      </c>
      <c r="I23" s="12">
        <f>G23/E23*100</f>
        <v>66.935306238010511</v>
      </c>
      <c r="J23" s="13">
        <f>G23/F23*100</f>
        <v>87.174400343527509</v>
      </c>
    </row>
    <row r="24" spans="1:10" ht="31.5" x14ac:dyDescent="0.2">
      <c r="A24" s="9">
        <v>0</v>
      </c>
      <c r="B24" s="10" t="s">
        <v>37</v>
      </c>
      <c r="C24" s="11" t="s">
        <v>38</v>
      </c>
      <c r="D24" s="12">
        <v>559.53178000000003</v>
      </c>
      <c r="E24" s="12">
        <v>1013.4960000000001</v>
      </c>
      <c r="F24" s="12">
        <v>803.07</v>
      </c>
      <c r="G24" s="12">
        <v>648.10943999999995</v>
      </c>
      <c r="H24" s="12">
        <f t="shared" si="0"/>
        <v>115.83067542651465</v>
      </c>
      <c r="I24" s="12">
        <f t="shared" ref="I24:I48" si="3">G24/E24*100</f>
        <v>63.947903099765554</v>
      </c>
      <c r="J24" s="14">
        <f t="shared" ref="J24:J48" si="4">G24/F24*100</f>
        <v>80.70397848257312</v>
      </c>
    </row>
    <row r="25" spans="1:10" ht="15.75" x14ac:dyDescent="0.2">
      <c r="A25" s="9">
        <v>0</v>
      </c>
      <c r="B25" s="10" t="s">
        <v>39</v>
      </c>
      <c r="C25" s="11" t="s">
        <v>40</v>
      </c>
      <c r="D25" s="12">
        <v>17393.436130000002</v>
      </c>
      <c r="E25" s="12">
        <v>34238.54800000001</v>
      </c>
      <c r="F25" s="12">
        <v>26427.142000000003</v>
      </c>
      <c r="G25" s="12">
        <v>22313.068479999998</v>
      </c>
      <c r="H25" s="12">
        <f t="shared" si="0"/>
        <v>128.28441897983959</v>
      </c>
      <c r="I25" s="12">
        <f t="shared" si="3"/>
        <v>65.169435573027201</v>
      </c>
      <c r="J25" s="14">
        <f t="shared" si="4"/>
        <v>84.432393332582066</v>
      </c>
    </row>
    <row r="26" spans="1:10" ht="47.25" x14ac:dyDescent="0.2">
      <c r="A26" s="9"/>
      <c r="B26" s="10" t="s">
        <v>129</v>
      </c>
      <c r="C26" s="11" t="s">
        <v>130</v>
      </c>
      <c r="D26" s="12">
        <v>74855.093459999989</v>
      </c>
      <c r="E26" s="12">
        <v>0</v>
      </c>
      <c r="F26" s="12">
        <v>0</v>
      </c>
      <c r="G26" s="12">
        <v>0</v>
      </c>
      <c r="H26" s="12">
        <f t="shared" si="0"/>
        <v>0</v>
      </c>
      <c r="I26" s="12">
        <v>0</v>
      </c>
      <c r="J26" s="14">
        <v>0</v>
      </c>
    </row>
    <row r="27" spans="1:10" ht="31.5" x14ac:dyDescent="0.2">
      <c r="A27" s="9">
        <v>0</v>
      </c>
      <c r="B27" s="10" t="s">
        <v>41</v>
      </c>
      <c r="C27" s="11" t="s">
        <v>42</v>
      </c>
      <c r="D27" s="12">
        <v>0</v>
      </c>
      <c r="E27" s="12">
        <v>37738.639999999999</v>
      </c>
      <c r="F27" s="12">
        <v>30436.549000000003</v>
      </c>
      <c r="G27" s="12">
        <v>23497.603349999998</v>
      </c>
      <c r="H27" s="12"/>
      <c r="I27" s="12">
        <f t="shared" si="3"/>
        <v>62.264043828818416</v>
      </c>
      <c r="J27" s="14">
        <f t="shared" si="4"/>
        <v>77.201930317395693</v>
      </c>
    </row>
    <row r="28" spans="1:10" ht="31.5" x14ac:dyDescent="0.2">
      <c r="A28" s="9">
        <v>0</v>
      </c>
      <c r="B28" s="10" t="s">
        <v>43</v>
      </c>
      <c r="C28" s="11" t="s">
        <v>42</v>
      </c>
      <c r="D28" s="19">
        <v>0</v>
      </c>
      <c r="E28" s="12">
        <v>93888.7</v>
      </c>
      <c r="F28" s="12">
        <v>69078</v>
      </c>
      <c r="G28" s="12">
        <v>65464.728390000004</v>
      </c>
      <c r="H28" s="12"/>
      <c r="I28" s="12">
        <f t="shared" si="3"/>
        <v>69.725886491132599</v>
      </c>
      <c r="J28" s="14">
        <f t="shared" si="4"/>
        <v>94.769287457656574</v>
      </c>
    </row>
    <row r="29" spans="1:10" ht="31.5" x14ac:dyDescent="0.2">
      <c r="A29" s="9">
        <v>0</v>
      </c>
      <c r="B29" s="10" t="s">
        <v>44</v>
      </c>
      <c r="C29" s="11" t="s">
        <v>42</v>
      </c>
      <c r="D29" s="19">
        <v>0</v>
      </c>
      <c r="E29" s="12">
        <v>1201.5999999999999</v>
      </c>
      <c r="F29" s="12">
        <v>1201.5999999999999</v>
      </c>
      <c r="G29" s="12">
        <v>1201.5999999999999</v>
      </c>
      <c r="H29" s="12"/>
      <c r="I29" s="12">
        <f t="shared" si="3"/>
        <v>100</v>
      </c>
      <c r="J29" s="14">
        <f t="shared" si="4"/>
        <v>100</v>
      </c>
    </row>
    <row r="30" spans="1:10" ht="31.5" x14ac:dyDescent="0.2">
      <c r="A30" s="9">
        <v>0</v>
      </c>
      <c r="B30" s="10" t="s">
        <v>45</v>
      </c>
      <c r="C30" s="11" t="s">
        <v>46</v>
      </c>
      <c r="D30" s="19">
        <v>0</v>
      </c>
      <c r="E30" s="12">
        <v>5422.4359999999997</v>
      </c>
      <c r="F30" s="12">
        <v>4784.8779999999997</v>
      </c>
      <c r="G30" s="12">
        <v>3497.3368700000005</v>
      </c>
      <c r="H30" s="12"/>
      <c r="I30" s="12">
        <f t="shared" si="3"/>
        <v>64.497522331291705</v>
      </c>
      <c r="J30" s="14">
        <f t="shared" si="4"/>
        <v>73.091453324410793</v>
      </c>
    </row>
    <row r="31" spans="1:10" ht="31.5" x14ac:dyDescent="0.2">
      <c r="A31" s="9"/>
      <c r="B31" s="10" t="s">
        <v>131</v>
      </c>
      <c r="C31" s="11" t="s">
        <v>46</v>
      </c>
      <c r="D31" s="12">
        <v>3725.7131800000002</v>
      </c>
      <c r="E31" s="12">
        <v>0</v>
      </c>
      <c r="F31" s="12">
        <v>0</v>
      </c>
      <c r="G31" s="12">
        <v>0</v>
      </c>
      <c r="H31" s="12">
        <f t="shared" si="0"/>
        <v>0</v>
      </c>
      <c r="I31" s="12">
        <v>0</v>
      </c>
      <c r="J31" s="14">
        <v>0</v>
      </c>
    </row>
    <row r="32" spans="1:10" ht="15.75" x14ac:dyDescent="0.2">
      <c r="A32" s="9">
        <v>0</v>
      </c>
      <c r="B32" s="10" t="s">
        <v>47</v>
      </c>
      <c r="C32" s="11" t="s">
        <v>48</v>
      </c>
      <c r="D32" s="19">
        <v>0</v>
      </c>
      <c r="E32" s="12">
        <v>4289.6999999999989</v>
      </c>
      <c r="F32" s="12">
        <v>3401.0379999999996</v>
      </c>
      <c r="G32" s="12">
        <v>3082.0106099999998</v>
      </c>
      <c r="H32" s="12"/>
      <c r="I32" s="12">
        <f t="shared" si="3"/>
        <v>71.846763410028686</v>
      </c>
      <c r="J32" s="14">
        <f t="shared" si="4"/>
        <v>90.619705219406555</v>
      </c>
    </row>
    <row r="33" spans="1:10" ht="15.75" x14ac:dyDescent="0.2">
      <c r="A33" s="9">
        <v>0</v>
      </c>
      <c r="B33" s="10" t="s">
        <v>49</v>
      </c>
      <c r="C33" s="11" t="s">
        <v>50</v>
      </c>
      <c r="D33" s="19">
        <v>0</v>
      </c>
      <c r="E33" s="12">
        <v>65</v>
      </c>
      <c r="F33" s="12">
        <v>44</v>
      </c>
      <c r="G33" s="12">
        <v>42.5</v>
      </c>
      <c r="H33" s="12"/>
      <c r="I33" s="12">
        <f t="shared" si="3"/>
        <v>65.384615384615387</v>
      </c>
      <c r="J33" s="14">
        <f t="shared" si="4"/>
        <v>96.590909090909093</v>
      </c>
    </row>
    <row r="34" spans="1:10" ht="15.75" x14ac:dyDescent="0.2">
      <c r="A34" s="9"/>
      <c r="B34" s="10" t="s">
        <v>132</v>
      </c>
      <c r="C34" s="11" t="s">
        <v>133</v>
      </c>
      <c r="D34" s="12">
        <v>624.90507999999988</v>
      </c>
      <c r="E34" s="12"/>
      <c r="F34" s="12"/>
      <c r="G34" s="12"/>
      <c r="H34" s="12">
        <f t="shared" si="0"/>
        <v>0</v>
      </c>
      <c r="I34" s="12"/>
      <c r="J34" s="14"/>
    </row>
    <row r="35" spans="1:10" ht="31.5" x14ac:dyDescent="0.2">
      <c r="A35" s="9">
        <v>0</v>
      </c>
      <c r="B35" s="10" t="s">
        <v>51</v>
      </c>
      <c r="C35" s="11" t="s">
        <v>52</v>
      </c>
      <c r="D35" s="19">
        <v>0</v>
      </c>
      <c r="E35" s="12">
        <v>110.771</v>
      </c>
      <c r="F35" s="12">
        <v>93.182000000000002</v>
      </c>
      <c r="G35" s="12">
        <v>63.116659999999996</v>
      </c>
      <c r="H35" s="12"/>
      <c r="I35" s="12">
        <f t="shared" si="3"/>
        <v>56.979407967789399</v>
      </c>
      <c r="J35" s="14">
        <f t="shared" si="4"/>
        <v>67.734820029619442</v>
      </c>
    </row>
    <row r="36" spans="1:10" ht="31.5" x14ac:dyDescent="0.2">
      <c r="A36" s="9">
        <v>0</v>
      </c>
      <c r="B36" s="10" t="s">
        <v>53</v>
      </c>
      <c r="C36" s="11" t="s">
        <v>54</v>
      </c>
      <c r="D36" s="19">
        <v>0</v>
      </c>
      <c r="E36" s="12">
        <v>1357.5</v>
      </c>
      <c r="F36" s="12">
        <v>1083</v>
      </c>
      <c r="G36" s="12">
        <v>726.61177999999995</v>
      </c>
      <c r="H36" s="12"/>
      <c r="I36" s="12">
        <f t="shared" si="3"/>
        <v>53.525729650092082</v>
      </c>
      <c r="J36" s="14">
        <f t="shared" si="4"/>
        <v>67.092500461680515</v>
      </c>
    </row>
    <row r="37" spans="1:10" ht="78.75" x14ac:dyDescent="0.2">
      <c r="A37" s="9">
        <v>0</v>
      </c>
      <c r="B37" s="10" t="s">
        <v>55</v>
      </c>
      <c r="C37" s="11" t="s">
        <v>56</v>
      </c>
      <c r="D37" s="19">
        <v>0</v>
      </c>
      <c r="E37" s="12">
        <v>8.886000000000001</v>
      </c>
      <c r="F37" s="12">
        <v>8.886000000000001</v>
      </c>
      <c r="G37" s="12">
        <v>7.9300000000000006</v>
      </c>
      <c r="H37" s="12"/>
      <c r="I37" s="12">
        <f t="shared" si="3"/>
        <v>89.241503488633796</v>
      </c>
      <c r="J37" s="14">
        <f t="shared" si="4"/>
        <v>89.241503488633796</v>
      </c>
    </row>
    <row r="38" spans="1:10" ht="31.5" x14ac:dyDescent="0.2">
      <c r="A38" s="9">
        <v>0</v>
      </c>
      <c r="B38" s="10" t="s">
        <v>57</v>
      </c>
      <c r="C38" s="11" t="s">
        <v>58</v>
      </c>
      <c r="D38" s="19">
        <v>0</v>
      </c>
      <c r="E38" s="12">
        <v>856.07500000000005</v>
      </c>
      <c r="F38" s="12">
        <v>679.67500000000007</v>
      </c>
      <c r="G38" s="12">
        <v>600.53527000000008</v>
      </c>
      <c r="H38" s="12"/>
      <c r="I38" s="12">
        <f t="shared" si="3"/>
        <v>70.149843179627965</v>
      </c>
      <c r="J38" s="14">
        <f t="shared" si="4"/>
        <v>88.356239379115024</v>
      </c>
    </row>
    <row r="39" spans="1:10" ht="15.75" x14ac:dyDescent="0.2">
      <c r="A39" s="9"/>
      <c r="B39" s="10" t="s">
        <v>134</v>
      </c>
      <c r="C39" s="11" t="s">
        <v>48</v>
      </c>
      <c r="D39" s="12">
        <v>2242.4834799999999</v>
      </c>
      <c r="E39" s="12">
        <v>0</v>
      </c>
      <c r="F39" s="12">
        <v>0</v>
      </c>
      <c r="G39" s="12">
        <v>0</v>
      </c>
      <c r="H39" s="12">
        <f t="shared" si="0"/>
        <v>0</v>
      </c>
      <c r="I39" s="12">
        <v>0</v>
      </c>
      <c r="J39" s="14">
        <v>0</v>
      </c>
    </row>
    <row r="40" spans="1:10" ht="15.75" x14ac:dyDescent="0.2">
      <c r="A40" s="9"/>
      <c r="B40" s="10" t="s">
        <v>135</v>
      </c>
      <c r="C40" s="11" t="s">
        <v>50</v>
      </c>
      <c r="D40" s="12">
        <v>32.5</v>
      </c>
      <c r="E40" s="12">
        <v>0</v>
      </c>
      <c r="F40" s="12">
        <v>0</v>
      </c>
      <c r="G40" s="12">
        <v>0</v>
      </c>
      <c r="H40" s="12">
        <f t="shared" si="0"/>
        <v>0</v>
      </c>
      <c r="I40" s="12">
        <v>0</v>
      </c>
      <c r="J40" s="14">
        <v>0</v>
      </c>
    </row>
    <row r="41" spans="1:10" ht="15.75" x14ac:dyDescent="0.2">
      <c r="A41" s="9"/>
      <c r="B41" s="10" t="s">
        <v>136</v>
      </c>
      <c r="C41" s="11" t="s">
        <v>137</v>
      </c>
      <c r="D41" s="12">
        <v>651.76036999999997</v>
      </c>
      <c r="E41" s="12">
        <v>0</v>
      </c>
      <c r="F41" s="12">
        <v>0</v>
      </c>
      <c r="G41" s="12">
        <v>0</v>
      </c>
      <c r="H41" s="12">
        <f t="shared" si="0"/>
        <v>0</v>
      </c>
      <c r="I41" s="12">
        <v>0</v>
      </c>
      <c r="J41" s="14">
        <v>0</v>
      </c>
    </row>
    <row r="42" spans="1:10" ht="63" x14ac:dyDescent="0.2">
      <c r="A42" s="9">
        <v>0</v>
      </c>
      <c r="B42" s="10" t="s">
        <v>59</v>
      </c>
      <c r="C42" s="11" t="s">
        <v>60</v>
      </c>
      <c r="D42" s="19">
        <v>0</v>
      </c>
      <c r="E42" s="12">
        <v>845.71299999999997</v>
      </c>
      <c r="F42" s="12">
        <v>845.71299999999997</v>
      </c>
      <c r="G42" s="12">
        <v>367.49200000000002</v>
      </c>
      <c r="H42" s="12"/>
      <c r="I42" s="12">
        <f t="shared" si="3"/>
        <v>43.453512007028394</v>
      </c>
      <c r="J42" s="14">
        <f t="shared" si="4"/>
        <v>43.453512007028394</v>
      </c>
    </row>
    <row r="43" spans="1:10" ht="63" x14ac:dyDescent="0.2">
      <c r="A43" s="9">
        <v>0</v>
      </c>
      <c r="B43" s="10" t="s">
        <v>61</v>
      </c>
      <c r="C43" s="11" t="s">
        <v>62</v>
      </c>
      <c r="D43" s="19">
        <v>0</v>
      </c>
      <c r="E43" s="12">
        <v>416.13900000000001</v>
      </c>
      <c r="F43" s="12">
        <v>416.13900000000001</v>
      </c>
      <c r="G43" s="12">
        <v>11.146000000000001</v>
      </c>
      <c r="H43" s="12"/>
      <c r="I43" s="12">
        <f t="shared" si="3"/>
        <v>2.6784319662420493</v>
      </c>
      <c r="J43" s="14">
        <f t="shared" si="4"/>
        <v>2.6784319662420493</v>
      </c>
    </row>
    <row r="44" spans="1:10" ht="47.25" x14ac:dyDescent="0.2">
      <c r="A44" s="9">
        <v>0</v>
      </c>
      <c r="B44" s="10" t="s">
        <v>63</v>
      </c>
      <c r="C44" s="11" t="s">
        <v>64</v>
      </c>
      <c r="D44" s="19">
        <v>0</v>
      </c>
      <c r="E44" s="12">
        <v>68.611999999999995</v>
      </c>
      <c r="F44" s="12">
        <v>40.742000000000004</v>
      </c>
      <c r="G44" s="12">
        <v>24.729150000000001</v>
      </c>
      <c r="H44" s="12"/>
      <c r="I44" s="12">
        <f t="shared" si="3"/>
        <v>36.042018888824117</v>
      </c>
      <c r="J44" s="14">
        <f t="shared" si="4"/>
        <v>60.696946639831125</v>
      </c>
    </row>
    <row r="45" spans="1:10" ht="63" x14ac:dyDescent="0.2">
      <c r="A45" s="9">
        <v>0</v>
      </c>
      <c r="B45" s="10" t="s">
        <v>65</v>
      </c>
      <c r="C45" s="11" t="s">
        <v>66</v>
      </c>
      <c r="D45" s="19">
        <v>0</v>
      </c>
      <c r="E45" s="12">
        <v>6.2430000000000003</v>
      </c>
      <c r="F45" s="12">
        <v>6.2430000000000003</v>
      </c>
      <c r="G45" s="12">
        <v>0</v>
      </c>
      <c r="H45" s="12"/>
      <c r="I45" s="12">
        <f t="shared" si="3"/>
        <v>0</v>
      </c>
      <c r="J45" s="14">
        <f t="shared" si="4"/>
        <v>0</v>
      </c>
    </row>
    <row r="46" spans="1:10" ht="63" x14ac:dyDescent="0.2">
      <c r="A46" s="9">
        <v>0</v>
      </c>
      <c r="B46" s="10" t="s">
        <v>67</v>
      </c>
      <c r="C46" s="11" t="s">
        <v>68</v>
      </c>
      <c r="D46" s="12">
        <v>198.99995999999999</v>
      </c>
      <c r="E46" s="12">
        <v>199.00200000000001</v>
      </c>
      <c r="F46" s="12">
        <v>199.00200000000001</v>
      </c>
      <c r="G46" s="12">
        <v>197.4</v>
      </c>
      <c r="H46" s="12">
        <f t="shared" si="0"/>
        <v>99.195999838391941</v>
      </c>
      <c r="I46" s="12">
        <f t="shared" si="3"/>
        <v>99.194982964995333</v>
      </c>
      <c r="J46" s="14">
        <f t="shared" si="4"/>
        <v>99.194982964995333</v>
      </c>
    </row>
    <row r="47" spans="1:10" ht="31.5" x14ac:dyDescent="0.2">
      <c r="A47" s="9">
        <v>0</v>
      </c>
      <c r="B47" s="10" t="s">
        <v>69</v>
      </c>
      <c r="C47" s="11" t="s">
        <v>70</v>
      </c>
      <c r="D47" s="12">
        <v>2194.3423500000004</v>
      </c>
      <c r="E47" s="12">
        <v>3671.7460000000005</v>
      </c>
      <c r="F47" s="12">
        <v>2774.9920000000006</v>
      </c>
      <c r="G47" s="12">
        <v>2400.99325</v>
      </c>
      <c r="H47" s="12">
        <f t="shared" si="0"/>
        <v>109.41744117548475</v>
      </c>
      <c r="I47" s="12">
        <f t="shared" si="3"/>
        <v>65.391049653216754</v>
      </c>
      <c r="J47" s="14">
        <f t="shared" si="4"/>
        <v>86.522528713596273</v>
      </c>
    </row>
    <row r="48" spans="1:10" ht="47.25" x14ac:dyDescent="0.2">
      <c r="A48" s="9">
        <v>0</v>
      </c>
      <c r="B48" s="10" t="s">
        <v>71</v>
      </c>
      <c r="C48" s="11" t="s">
        <v>72</v>
      </c>
      <c r="D48" s="12">
        <v>1160.5481600000001</v>
      </c>
      <c r="E48" s="12">
        <v>2212.0479999999998</v>
      </c>
      <c r="F48" s="12">
        <v>1729.7930000000001</v>
      </c>
      <c r="G48" s="12">
        <v>1430.9890799999996</v>
      </c>
      <c r="H48" s="12">
        <f t="shared" si="0"/>
        <v>123.30286060683595</v>
      </c>
      <c r="I48" s="12">
        <f t="shared" si="3"/>
        <v>64.690688447990269</v>
      </c>
      <c r="J48" s="14">
        <f t="shared" si="4"/>
        <v>82.726030224425671</v>
      </c>
    </row>
    <row r="49" spans="1:10" ht="15.75" x14ac:dyDescent="0.25">
      <c r="A49" s="9">
        <v>1</v>
      </c>
      <c r="B49" s="10" t="s">
        <v>73</v>
      </c>
      <c r="C49" s="11" t="s">
        <v>74</v>
      </c>
      <c r="D49" s="18">
        <f>SUM(D50:D57)</f>
        <v>6253.2533699999994</v>
      </c>
      <c r="E49" s="12">
        <v>12286.529000000006</v>
      </c>
      <c r="F49" s="12">
        <v>10263.115999999998</v>
      </c>
      <c r="G49" s="12">
        <v>8616.8898400000016</v>
      </c>
      <c r="H49" s="12">
        <f t="shared" si="0"/>
        <v>137.79850791492879</v>
      </c>
      <c r="I49" s="12">
        <f>G49/E49*100</f>
        <v>70.132824656988134</v>
      </c>
      <c r="J49" s="13">
        <f>G49/F49*100</f>
        <v>83.959782194803239</v>
      </c>
    </row>
    <row r="50" spans="1:10" ht="31.5" x14ac:dyDescent="0.2">
      <c r="A50" s="9">
        <v>0</v>
      </c>
      <c r="B50" s="10" t="s">
        <v>75</v>
      </c>
      <c r="C50" s="11" t="s">
        <v>38</v>
      </c>
      <c r="D50" s="12">
        <v>206.10533000000001</v>
      </c>
      <c r="E50" s="12">
        <v>1148.76</v>
      </c>
      <c r="F50" s="12">
        <v>1025.539</v>
      </c>
      <c r="G50" s="12">
        <v>718.96666000000005</v>
      </c>
      <c r="H50" s="12">
        <f t="shared" si="0"/>
        <v>348.8345789019624</v>
      </c>
      <c r="I50" s="12">
        <f t="shared" ref="I50:I57" si="5">G50/E50*100</f>
        <v>62.586324384553784</v>
      </c>
      <c r="J50" s="14">
        <f t="shared" ref="J50:J57" si="6">G50/F50*100</f>
        <v>70.106223166549498</v>
      </c>
    </row>
    <row r="51" spans="1:10" ht="15.75" x14ac:dyDescent="0.2">
      <c r="A51" s="9">
        <v>0</v>
      </c>
      <c r="B51" s="10" t="s">
        <v>76</v>
      </c>
      <c r="C51" s="11" t="s">
        <v>77</v>
      </c>
      <c r="D51" s="19">
        <v>0</v>
      </c>
      <c r="E51" s="12">
        <v>629.79999999999995</v>
      </c>
      <c r="F51" s="12">
        <v>503.96</v>
      </c>
      <c r="G51" s="12">
        <v>464.63585999999992</v>
      </c>
      <c r="H51" s="12"/>
      <c r="I51" s="12">
        <f t="shared" si="5"/>
        <v>73.775144490314375</v>
      </c>
      <c r="J51" s="14">
        <f t="shared" si="6"/>
        <v>92.196971981903317</v>
      </c>
    </row>
    <row r="52" spans="1:10" ht="31.5" x14ac:dyDescent="0.2">
      <c r="A52" s="9">
        <v>0</v>
      </c>
      <c r="B52" s="10" t="s">
        <v>78</v>
      </c>
      <c r="C52" s="11" t="s">
        <v>79</v>
      </c>
      <c r="D52" s="19">
        <v>0</v>
      </c>
      <c r="E52" s="12">
        <v>53</v>
      </c>
      <c r="F52" s="12">
        <v>53</v>
      </c>
      <c r="G52" s="12">
        <v>16.947689999999998</v>
      </c>
      <c r="H52" s="12"/>
      <c r="I52" s="12">
        <f t="shared" si="5"/>
        <v>31.976773584905654</v>
      </c>
      <c r="J52" s="14">
        <f t="shared" si="6"/>
        <v>31.976773584905654</v>
      </c>
    </row>
    <row r="53" spans="1:10" ht="63" x14ac:dyDescent="0.2">
      <c r="A53" s="9">
        <v>0</v>
      </c>
      <c r="B53" s="10" t="s">
        <v>80</v>
      </c>
      <c r="C53" s="11" t="s">
        <v>81</v>
      </c>
      <c r="D53" s="12">
        <v>3752.97624</v>
      </c>
      <c r="E53" s="12">
        <v>5853.9990000000007</v>
      </c>
      <c r="F53" s="12">
        <v>4757.5659999999998</v>
      </c>
      <c r="G53" s="12">
        <v>4275.9714100000001</v>
      </c>
      <c r="H53" s="12">
        <f t="shared" si="0"/>
        <v>113.93547777963018</v>
      </c>
      <c r="I53" s="12">
        <f t="shared" si="5"/>
        <v>73.043596522650574</v>
      </c>
      <c r="J53" s="14">
        <f t="shared" si="6"/>
        <v>89.877290404379053</v>
      </c>
    </row>
    <row r="54" spans="1:10" ht="31.5" x14ac:dyDescent="0.2">
      <c r="A54" s="9">
        <v>0</v>
      </c>
      <c r="B54" s="10" t="s">
        <v>82</v>
      </c>
      <c r="C54" s="11" t="s">
        <v>83</v>
      </c>
      <c r="D54" s="12">
        <v>850.60580000000004</v>
      </c>
      <c r="E54" s="12">
        <v>1637.5760000000002</v>
      </c>
      <c r="F54" s="12">
        <v>1259.8899999999999</v>
      </c>
      <c r="G54" s="12">
        <v>1104.6860600000002</v>
      </c>
      <c r="H54" s="12">
        <f t="shared" si="0"/>
        <v>129.87050640849148</v>
      </c>
      <c r="I54" s="12">
        <f t="shared" si="5"/>
        <v>67.458613218562064</v>
      </c>
      <c r="J54" s="14">
        <f t="shared" si="6"/>
        <v>87.681151529101768</v>
      </c>
    </row>
    <row r="55" spans="1:10" ht="78.75" x14ac:dyDescent="0.2">
      <c r="A55" s="9">
        <v>0</v>
      </c>
      <c r="B55" s="10" t="s">
        <v>84</v>
      </c>
      <c r="C55" s="11" t="s">
        <v>85</v>
      </c>
      <c r="D55" s="20">
        <v>0</v>
      </c>
      <c r="E55" s="12">
        <v>50</v>
      </c>
      <c r="F55" s="12">
        <v>50</v>
      </c>
      <c r="G55" s="12">
        <v>47</v>
      </c>
      <c r="H55" s="12"/>
      <c r="I55" s="12">
        <f t="shared" si="5"/>
        <v>94</v>
      </c>
      <c r="J55" s="14">
        <f t="shared" si="6"/>
        <v>94</v>
      </c>
    </row>
    <row r="56" spans="1:10" ht="31.5" x14ac:dyDescent="0.2">
      <c r="A56" s="9">
        <v>0</v>
      </c>
      <c r="B56" s="10" t="s">
        <v>86</v>
      </c>
      <c r="C56" s="11" t="s">
        <v>87</v>
      </c>
      <c r="D56" s="20">
        <v>0</v>
      </c>
      <c r="E56" s="12">
        <v>575.09400000000028</v>
      </c>
      <c r="F56" s="12">
        <v>457.38099999999997</v>
      </c>
      <c r="G56" s="12">
        <v>400.74400000000003</v>
      </c>
      <c r="H56" s="12"/>
      <c r="I56" s="12">
        <f t="shared" si="5"/>
        <v>69.683217004524451</v>
      </c>
      <c r="J56" s="14">
        <f t="shared" si="6"/>
        <v>87.6171069633413</v>
      </c>
    </row>
    <row r="57" spans="1:10" ht="31.5" x14ac:dyDescent="0.2">
      <c r="A57" s="9">
        <v>0</v>
      </c>
      <c r="B57" s="10" t="s">
        <v>88</v>
      </c>
      <c r="C57" s="11" t="s">
        <v>89</v>
      </c>
      <c r="D57" s="12">
        <v>1443.566</v>
      </c>
      <c r="E57" s="12">
        <v>2338.3000000000002</v>
      </c>
      <c r="F57" s="12">
        <v>2155.7799999999997</v>
      </c>
      <c r="G57" s="12">
        <v>1587.9381600000002</v>
      </c>
      <c r="H57" s="12">
        <f t="shared" si="0"/>
        <v>110.00107788628992</v>
      </c>
      <c r="I57" s="12">
        <f t="shared" si="5"/>
        <v>67.909941410426384</v>
      </c>
      <c r="J57" s="14">
        <f t="shared" si="6"/>
        <v>73.659564519570665</v>
      </c>
    </row>
    <row r="58" spans="1:10" ht="15.75" x14ac:dyDescent="0.25">
      <c r="A58" s="9">
        <v>1</v>
      </c>
      <c r="B58" s="10" t="s">
        <v>90</v>
      </c>
      <c r="C58" s="11" t="s">
        <v>91</v>
      </c>
      <c r="D58" s="18">
        <v>0</v>
      </c>
      <c r="E58" s="12">
        <v>671</v>
      </c>
      <c r="F58" s="12">
        <v>500.00900000000007</v>
      </c>
      <c r="G58" s="12">
        <v>422.20083999999991</v>
      </c>
      <c r="H58" s="12"/>
      <c r="I58" s="12">
        <f>G58/E58*100</f>
        <v>62.921138599105795</v>
      </c>
      <c r="J58" s="13">
        <f>G58/F58*100</f>
        <v>84.438648104334092</v>
      </c>
    </row>
    <row r="59" spans="1:10" ht="31.5" x14ac:dyDescent="0.2">
      <c r="A59" s="9">
        <v>0</v>
      </c>
      <c r="B59" s="10" t="s">
        <v>92</v>
      </c>
      <c r="C59" s="11" t="s">
        <v>38</v>
      </c>
      <c r="D59" s="20">
        <v>0</v>
      </c>
      <c r="E59" s="12">
        <v>671</v>
      </c>
      <c r="F59" s="12">
        <v>500.00900000000007</v>
      </c>
      <c r="G59" s="12">
        <v>422.20083999999991</v>
      </c>
      <c r="H59" s="12"/>
      <c r="I59" s="12">
        <f t="shared" ref="I59" si="7">G59/E59*100</f>
        <v>62.921138599105795</v>
      </c>
      <c r="J59" s="14">
        <f t="shared" ref="J59" si="8">G59/F59*100</f>
        <v>84.438648104334092</v>
      </c>
    </row>
    <row r="60" spans="1:10" ht="15.75" x14ac:dyDescent="0.25">
      <c r="A60" s="9">
        <v>1</v>
      </c>
      <c r="B60" s="10" t="s">
        <v>93</v>
      </c>
      <c r="C60" s="11" t="s">
        <v>94</v>
      </c>
      <c r="D60" s="18">
        <f>SUM(D61:D68)</f>
        <v>12585.741770000001</v>
      </c>
      <c r="E60" s="12">
        <v>24872.319000000003</v>
      </c>
      <c r="F60" s="12">
        <v>19598.885000000002</v>
      </c>
      <c r="G60" s="12">
        <v>15539.200940000002</v>
      </c>
      <c r="H60" s="12">
        <f t="shared" si="0"/>
        <v>123.46670719909424</v>
      </c>
      <c r="I60" s="12">
        <f>G60/E60*100</f>
        <v>62.475883089148219</v>
      </c>
      <c r="J60" s="13">
        <f>G60/F60*100</f>
        <v>79.286147859942034</v>
      </c>
    </row>
    <row r="61" spans="1:10" ht="31.5" x14ac:dyDescent="0.2">
      <c r="A61" s="9">
        <v>0</v>
      </c>
      <c r="B61" s="10" t="s">
        <v>95</v>
      </c>
      <c r="C61" s="11" t="s">
        <v>38</v>
      </c>
      <c r="D61" s="12">
        <v>469.12347999999997</v>
      </c>
      <c r="E61" s="12">
        <v>877.529</v>
      </c>
      <c r="F61" s="12">
        <v>676.9910000000001</v>
      </c>
      <c r="G61" s="12">
        <v>383.58303000000001</v>
      </c>
      <c r="H61" s="12">
        <f t="shared" si="0"/>
        <v>81.76589882049818</v>
      </c>
      <c r="I61" s="12">
        <f t="shared" ref="I61:I68" si="9">G61/E61*100</f>
        <v>43.711721208074032</v>
      </c>
      <c r="J61" s="14">
        <f t="shared" ref="J61:J68" si="10">G61/F61*100</f>
        <v>56.659989571500944</v>
      </c>
    </row>
    <row r="62" spans="1:10" ht="15.75" x14ac:dyDescent="0.2">
      <c r="A62" s="9">
        <v>0</v>
      </c>
      <c r="B62" s="10" t="s">
        <v>96</v>
      </c>
      <c r="C62" s="11" t="s">
        <v>97</v>
      </c>
      <c r="D62" s="12">
        <v>5133.1980000000012</v>
      </c>
      <c r="E62" s="12">
        <v>9826.9180000000015</v>
      </c>
      <c r="F62" s="12">
        <v>7565.4380000000001</v>
      </c>
      <c r="G62" s="12">
        <v>6538.7222099999999</v>
      </c>
      <c r="H62" s="12">
        <f t="shared" si="0"/>
        <v>127.38106361765118</v>
      </c>
      <c r="I62" s="12">
        <f t="shared" si="9"/>
        <v>66.538890524984524</v>
      </c>
      <c r="J62" s="14">
        <f t="shared" si="10"/>
        <v>86.428865189299017</v>
      </c>
    </row>
    <row r="63" spans="1:10" ht="15.75" x14ac:dyDescent="0.2">
      <c r="A63" s="9">
        <v>0</v>
      </c>
      <c r="B63" s="10" t="s">
        <v>98</v>
      </c>
      <c r="C63" s="11" t="s">
        <v>50</v>
      </c>
      <c r="D63" s="12">
        <v>15</v>
      </c>
      <c r="E63" s="12">
        <v>30</v>
      </c>
      <c r="F63" s="12">
        <v>22.5</v>
      </c>
      <c r="G63" s="12">
        <v>15</v>
      </c>
      <c r="H63" s="12">
        <f t="shared" si="0"/>
        <v>100</v>
      </c>
      <c r="I63" s="12">
        <f t="shared" si="9"/>
        <v>50</v>
      </c>
      <c r="J63" s="14">
        <f t="shared" si="10"/>
        <v>66.666666666666657</v>
      </c>
    </row>
    <row r="64" spans="1:10" ht="15.75" x14ac:dyDescent="0.2">
      <c r="A64" s="9">
        <v>0</v>
      </c>
      <c r="B64" s="10" t="s">
        <v>99</v>
      </c>
      <c r="C64" s="11" t="s">
        <v>100</v>
      </c>
      <c r="D64" s="12">
        <v>2000.6709900000001</v>
      </c>
      <c r="E64" s="12">
        <v>3868.7719999999995</v>
      </c>
      <c r="F64" s="12">
        <v>3193.5460000000003</v>
      </c>
      <c r="G64" s="12">
        <v>2645.5695700000001</v>
      </c>
      <c r="H64" s="12">
        <f t="shared" si="0"/>
        <v>132.234114615717</v>
      </c>
      <c r="I64" s="12">
        <f t="shared" si="9"/>
        <v>68.382669487889189</v>
      </c>
      <c r="J64" s="14">
        <f t="shared" si="10"/>
        <v>82.841129265086522</v>
      </c>
    </row>
    <row r="65" spans="1:10" ht="15.75" x14ac:dyDescent="0.2">
      <c r="A65" s="9">
        <v>0</v>
      </c>
      <c r="B65" s="10" t="s">
        <v>101</v>
      </c>
      <c r="C65" s="11" t="s">
        <v>102</v>
      </c>
      <c r="D65" s="12">
        <v>241.55141</v>
      </c>
      <c r="E65" s="12">
        <v>618.26699999999983</v>
      </c>
      <c r="F65" s="12">
        <v>499.41800000000001</v>
      </c>
      <c r="G65" s="12">
        <v>222.81855999999999</v>
      </c>
      <c r="H65" s="12">
        <f t="shared" si="0"/>
        <v>92.244777209124962</v>
      </c>
      <c r="I65" s="12">
        <f t="shared" si="9"/>
        <v>36.039212831996544</v>
      </c>
      <c r="J65" s="14">
        <f t="shared" si="10"/>
        <v>44.615644610326413</v>
      </c>
    </row>
    <row r="66" spans="1:10" ht="31.5" x14ac:dyDescent="0.2">
      <c r="A66" s="9">
        <v>0</v>
      </c>
      <c r="B66" s="10" t="s">
        <v>103</v>
      </c>
      <c r="C66" s="11" t="s">
        <v>104</v>
      </c>
      <c r="D66" s="12">
        <v>3597.4916099999996</v>
      </c>
      <c r="E66" s="12">
        <v>6718.5640000000012</v>
      </c>
      <c r="F66" s="12">
        <v>5334.9660000000003</v>
      </c>
      <c r="G66" s="12">
        <v>4163.0357899999999</v>
      </c>
      <c r="H66" s="12">
        <f t="shared" si="0"/>
        <v>115.72051421684901</v>
      </c>
      <c r="I66" s="12">
        <f t="shared" si="9"/>
        <v>61.963178292266008</v>
      </c>
      <c r="J66" s="14">
        <f t="shared" si="10"/>
        <v>78.033033200211577</v>
      </c>
    </row>
    <row r="67" spans="1:10" ht="31.5" x14ac:dyDescent="0.2">
      <c r="A67" s="9">
        <v>0</v>
      </c>
      <c r="B67" s="10" t="s">
        <v>105</v>
      </c>
      <c r="C67" s="11" t="s">
        <v>106</v>
      </c>
      <c r="D67" s="12">
        <v>811.89321000000007</v>
      </c>
      <c r="E67" s="12">
        <v>2292.3689999999997</v>
      </c>
      <c r="F67" s="12">
        <v>1843.1260000000002</v>
      </c>
      <c r="G67" s="12">
        <v>1276.73038</v>
      </c>
      <c r="H67" s="12">
        <f t="shared" si="0"/>
        <v>157.25348657614711</v>
      </c>
      <c r="I67" s="12">
        <f t="shared" si="9"/>
        <v>55.694802189350845</v>
      </c>
      <c r="J67" s="14">
        <f t="shared" si="10"/>
        <v>69.269837222197495</v>
      </c>
    </row>
    <row r="68" spans="1:10" ht="15.75" x14ac:dyDescent="0.2">
      <c r="A68" s="9">
        <v>0</v>
      </c>
      <c r="B68" s="10" t="s">
        <v>107</v>
      </c>
      <c r="C68" s="11" t="s">
        <v>108</v>
      </c>
      <c r="D68" s="12">
        <v>316.81307000000004</v>
      </c>
      <c r="E68" s="12">
        <v>639.9</v>
      </c>
      <c r="F68" s="12">
        <v>462.90000000000003</v>
      </c>
      <c r="G68" s="12">
        <v>293.7414</v>
      </c>
      <c r="H68" s="12">
        <f t="shared" si="0"/>
        <v>92.717576329789665</v>
      </c>
      <c r="I68" s="12">
        <f t="shared" si="9"/>
        <v>45.904266291608067</v>
      </c>
      <c r="J68" s="14">
        <f t="shared" si="10"/>
        <v>63.456772521062852</v>
      </c>
    </row>
    <row r="69" spans="1:10" ht="15.75" x14ac:dyDescent="0.25">
      <c r="A69" s="9">
        <v>1</v>
      </c>
      <c r="B69" s="10" t="s">
        <v>109</v>
      </c>
      <c r="C69" s="11" t="s">
        <v>110</v>
      </c>
      <c r="D69" s="18">
        <f>SUM(D70:D73)</f>
        <v>9634.6708699999999</v>
      </c>
      <c r="E69" s="12">
        <v>1550.816</v>
      </c>
      <c r="F69" s="12">
        <v>1218.9659999999999</v>
      </c>
      <c r="G69" s="12">
        <v>903.05906000000004</v>
      </c>
      <c r="H69" s="12">
        <f t="shared" si="0"/>
        <v>9.373014108991562</v>
      </c>
      <c r="I69" s="12">
        <f>G69/E69*100</f>
        <v>58.231218919588144</v>
      </c>
      <c r="J69" s="13">
        <f>G69/F69*100</f>
        <v>74.084023672522463</v>
      </c>
    </row>
    <row r="70" spans="1:10" ht="31.5" x14ac:dyDescent="0.2">
      <c r="A70" s="9">
        <v>0</v>
      </c>
      <c r="B70" s="10" t="s">
        <v>111</v>
      </c>
      <c r="C70" s="11" t="s">
        <v>38</v>
      </c>
      <c r="D70" s="12">
        <v>814.05087000000015</v>
      </c>
      <c r="E70" s="12">
        <v>1427.2160000000001</v>
      </c>
      <c r="F70" s="12">
        <v>1095.366</v>
      </c>
      <c r="G70" s="12">
        <v>903.05906000000004</v>
      </c>
      <c r="H70" s="12">
        <f t="shared" ref="H70:H74" si="11">G70/D70*100</f>
        <v>110.93398376934354</v>
      </c>
      <c r="I70" s="12">
        <f t="shared" ref="I70:I73" si="12">G70/E70*100</f>
        <v>63.274168731292249</v>
      </c>
      <c r="J70" s="14">
        <f t="shared" ref="J70:J73" si="13">G70/F70*100</f>
        <v>82.443590544165161</v>
      </c>
    </row>
    <row r="71" spans="1:10" ht="15.75" x14ac:dyDescent="0.2">
      <c r="A71" s="9">
        <v>0</v>
      </c>
      <c r="B71" s="10" t="s">
        <v>112</v>
      </c>
      <c r="C71" s="11" t="s">
        <v>113</v>
      </c>
      <c r="D71" s="20">
        <v>0</v>
      </c>
      <c r="E71" s="12">
        <v>100</v>
      </c>
      <c r="F71" s="12">
        <v>100</v>
      </c>
      <c r="G71" s="12">
        <v>0</v>
      </c>
      <c r="H71" s="12"/>
      <c r="I71" s="12">
        <f t="shared" si="12"/>
        <v>0</v>
      </c>
      <c r="J71" s="14">
        <f t="shared" si="13"/>
        <v>0</v>
      </c>
    </row>
    <row r="72" spans="1:10" ht="47.25" x14ac:dyDescent="0.2">
      <c r="A72" s="9"/>
      <c r="B72" s="10" t="s">
        <v>138</v>
      </c>
      <c r="C72" s="11" t="s">
        <v>139</v>
      </c>
      <c r="D72" s="12">
        <v>6818.2</v>
      </c>
      <c r="E72" s="12">
        <v>0</v>
      </c>
      <c r="F72" s="12">
        <v>0</v>
      </c>
      <c r="G72" s="12">
        <v>0</v>
      </c>
      <c r="H72" s="12">
        <f t="shared" si="11"/>
        <v>0</v>
      </c>
      <c r="I72" s="12">
        <v>0</v>
      </c>
      <c r="J72" s="14">
        <v>0</v>
      </c>
    </row>
    <row r="73" spans="1:10" ht="15.75" x14ac:dyDescent="0.2">
      <c r="A73" s="9">
        <v>0</v>
      </c>
      <c r="B73" s="10" t="s">
        <v>114</v>
      </c>
      <c r="C73" s="11" t="s">
        <v>115</v>
      </c>
      <c r="D73" s="12">
        <v>2002.42</v>
      </c>
      <c r="E73" s="12">
        <v>23.6</v>
      </c>
      <c r="F73" s="12">
        <v>23.6</v>
      </c>
      <c r="G73" s="12">
        <v>0</v>
      </c>
      <c r="H73" s="12">
        <f t="shared" si="11"/>
        <v>0</v>
      </c>
      <c r="I73" s="12">
        <f t="shared" si="12"/>
        <v>0</v>
      </c>
      <c r="J73" s="14">
        <f t="shared" si="13"/>
        <v>0</v>
      </c>
    </row>
    <row r="74" spans="1:10" ht="15.75" x14ac:dyDescent="0.25">
      <c r="A74" s="9">
        <v>1</v>
      </c>
      <c r="B74" s="10" t="s">
        <v>116</v>
      </c>
      <c r="C74" s="11" t="s">
        <v>117</v>
      </c>
      <c r="D74" s="18">
        <f>D69+D60+D58+D23+D5+D49</f>
        <v>161895.29647999999</v>
      </c>
      <c r="E74" s="12">
        <v>278185.20799999993</v>
      </c>
      <c r="F74" s="12">
        <v>220491.42300000007</v>
      </c>
      <c r="G74" s="12">
        <v>189717.26513999992</v>
      </c>
      <c r="H74" s="12">
        <f t="shared" si="11"/>
        <v>117.18516180822891</v>
      </c>
      <c r="I74" s="12">
        <f>G74/E74*100</f>
        <v>68.198185843152373</v>
      </c>
      <c r="J74" s="13">
        <f>G74/F74*100</f>
        <v>86.042922921314656</v>
      </c>
    </row>
    <row r="76" spans="1:10" x14ac:dyDescent="0.2">
      <c r="B76" s="7"/>
      <c r="C76" s="5"/>
      <c r="D76" s="5"/>
      <c r="E76" s="3"/>
      <c r="F76" s="3"/>
      <c r="G76" s="3"/>
      <c r="H76" s="3"/>
      <c r="I76" s="3"/>
      <c r="J76" s="3"/>
    </row>
    <row r="84" hidden="1" x14ac:dyDescent="0.2"/>
  </sheetData>
  <mergeCells count="1">
    <mergeCell ref="B2:J2"/>
  </mergeCells>
  <conditionalFormatting sqref="B5:B16 B18:B25 B27:B30 B32:B33 B35:B38 B42:B71 B73:B74">
    <cfRule type="expression" dxfId="52" priority="100" stopIfTrue="1">
      <formula>A5=1</formula>
    </cfRule>
  </conditionalFormatting>
  <conditionalFormatting sqref="C5:D5 C7:D7 C6 C9:D9 C8 C11:D11 C10 C55:D56 C53:C54 C58:D60 C57 C16:D16 C12:C15 C19:D21 C18 C23:D23 C22 C28:D30 C27 C24:C25 C32:D33 C35:D38 C42:D45 C49:D49 C46:C48 C51:D52 C50 C69:D69 C61:C68 C71:D71 C70 C74:D74 C73">
    <cfRule type="expression" dxfId="51" priority="101" stopIfTrue="1">
      <formula>A5=1</formula>
    </cfRule>
  </conditionalFormatting>
  <conditionalFormatting sqref="E5:E74">
    <cfRule type="expression" dxfId="50" priority="103" stopIfTrue="1">
      <formula>A5=1</formula>
    </cfRule>
  </conditionalFormatting>
  <conditionalFormatting sqref="F5:F74">
    <cfRule type="expression" dxfId="49" priority="104" stopIfTrue="1">
      <formula>A5=1</formula>
    </cfRule>
  </conditionalFormatting>
  <conditionalFormatting sqref="G5:G74 D8 D10 D53:D54 D57 D12:D15 D17:D18 D22 D24:D27 D31 D34 D70 D39:D41 D46:D48 D50 D61:D68 D72:D73 D6">
    <cfRule type="expression" dxfId="48" priority="107" stopIfTrue="1">
      <formula>XFB5=1</formula>
    </cfRule>
  </conditionalFormatting>
  <conditionalFormatting sqref="B76:B85">
    <cfRule type="expression" dxfId="47" priority="84" stopIfTrue="1">
      <formula>A76=1</formula>
    </cfRule>
  </conditionalFormatting>
  <conditionalFormatting sqref="C76:D85">
    <cfRule type="expression" dxfId="46" priority="85" stopIfTrue="1">
      <formula>A76=1</formula>
    </cfRule>
  </conditionalFormatting>
  <conditionalFormatting sqref="E76:E85">
    <cfRule type="expression" dxfId="45" priority="87" stopIfTrue="1">
      <formula>A76=1</formula>
    </cfRule>
  </conditionalFormatting>
  <conditionalFormatting sqref="F76:F85">
    <cfRule type="expression" dxfId="44" priority="88" stopIfTrue="1">
      <formula>A76=1</formula>
    </cfRule>
  </conditionalFormatting>
  <conditionalFormatting sqref="G76:G85">
    <cfRule type="expression" dxfId="43" priority="91" stopIfTrue="1">
      <formula>A76=1</formula>
    </cfRule>
  </conditionalFormatting>
  <conditionalFormatting sqref="H76:H85">
    <cfRule type="expression" dxfId="42" priority="92" stopIfTrue="1">
      <formula>A76=1</formula>
    </cfRule>
  </conditionalFormatting>
  <conditionalFormatting sqref="I76:I85 I6:I22">
    <cfRule type="expression" dxfId="41" priority="93" stopIfTrue="1">
      <formula>A6=1</formula>
    </cfRule>
  </conditionalFormatting>
  <conditionalFormatting sqref="J76:J85 J6:J22">
    <cfRule type="expression" dxfId="40" priority="94" stopIfTrue="1">
      <formula>A6=1</formula>
    </cfRule>
  </conditionalFormatting>
  <conditionalFormatting sqref="H5">
    <cfRule type="expression" dxfId="39" priority="81" stopIfTrue="1">
      <formula>A5=1</formula>
    </cfRule>
  </conditionalFormatting>
  <conditionalFormatting sqref="I5">
    <cfRule type="expression" dxfId="38" priority="82" stopIfTrue="1">
      <formula>A5=1</formula>
    </cfRule>
  </conditionalFormatting>
  <conditionalFormatting sqref="J5">
    <cfRule type="expression" dxfId="37" priority="83" stopIfTrue="1">
      <formula>A5=1</formula>
    </cfRule>
  </conditionalFormatting>
  <conditionalFormatting sqref="I23">
    <cfRule type="expression" dxfId="36" priority="76" stopIfTrue="1">
      <formula>A23=1</formula>
    </cfRule>
  </conditionalFormatting>
  <conditionalFormatting sqref="J23">
    <cfRule type="expression" dxfId="35" priority="77" stopIfTrue="1">
      <formula>A23=1</formula>
    </cfRule>
  </conditionalFormatting>
  <conditionalFormatting sqref="I49">
    <cfRule type="expression" dxfId="34" priority="73" stopIfTrue="1">
      <formula>A49=1</formula>
    </cfRule>
  </conditionalFormatting>
  <conditionalFormatting sqref="J49">
    <cfRule type="expression" dxfId="33" priority="74" stopIfTrue="1">
      <formula>A49=1</formula>
    </cfRule>
  </conditionalFormatting>
  <conditionalFormatting sqref="I58">
    <cfRule type="expression" dxfId="32" priority="70" stopIfTrue="1">
      <formula>A58=1</formula>
    </cfRule>
  </conditionalFormatting>
  <conditionalFormatting sqref="J58">
    <cfRule type="expression" dxfId="31" priority="71" stopIfTrue="1">
      <formula>A58=1</formula>
    </cfRule>
  </conditionalFormatting>
  <conditionalFormatting sqref="I60">
    <cfRule type="expression" dxfId="30" priority="67" stopIfTrue="1">
      <formula>A60=1</formula>
    </cfRule>
  </conditionalFormatting>
  <conditionalFormatting sqref="J60">
    <cfRule type="expression" dxfId="29" priority="68" stopIfTrue="1">
      <formula>A60=1</formula>
    </cfRule>
  </conditionalFormatting>
  <conditionalFormatting sqref="I69">
    <cfRule type="expression" dxfId="28" priority="64" stopIfTrue="1">
      <formula>A69=1</formula>
    </cfRule>
  </conditionalFormatting>
  <conditionalFormatting sqref="J69">
    <cfRule type="expression" dxfId="27" priority="65" stopIfTrue="1">
      <formula>A69=1</formula>
    </cfRule>
  </conditionalFormatting>
  <conditionalFormatting sqref="I74">
    <cfRule type="expression" dxfId="26" priority="61" stopIfTrue="1">
      <formula>A74=1</formula>
    </cfRule>
  </conditionalFormatting>
  <conditionalFormatting sqref="J74">
    <cfRule type="expression" dxfId="25" priority="62" stopIfTrue="1">
      <formula>A74=1</formula>
    </cfRule>
  </conditionalFormatting>
  <conditionalFormatting sqref="I70:I73">
    <cfRule type="expression" dxfId="24" priority="43" stopIfTrue="1">
      <formula>A70=1</formula>
    </cfRule>
  </conditionalFormatting>
  <conditionalFormatting sqref="J70:J73">
    <cfRule type="expression" dxfId="23" priority="44" stopIfTrue="1">
      <formula>A70=1</formula>
    </cfRule>
  </conditionalFormatting>
  <conditionalFormatting sqref="I24:I48">
    <cfRule type="expression" dxfId="22" priority="55" stopIfTrue="1">
      <formula>A24=1</formula>
    </cfRule>
  </conditionalFormatting>
  <conditionalFormatting sqref="J24:J48">
    <cfRule type="expression" dxfId="21" priority="56" stopIfTrue="1">
      <formula>A24=1</formula>
    </cfRule>
  </conditionalFormatting>
  <conditionalFormatting sqref="I50:I57">
    <cfRule type="expression" dxfId="20" priority="52" stopIfTrue="1">
      <formula>A50=1</formula>
    </cfRule>
  </conditionalFormatting>
  <conditionalFormatting sqref="J50:J57">
    <cfRule type="expression" dxfId="19" priority="53" stopIfTrue="1">
      <formula>A50=1</formula>
    </cfRule>
  </conditionalFormatting>
  <conditionalFormatting sqref="I59">
    <cfRule type="expression" dxfId="18" priority="49" stopIfTrue="1">
      <formula>A59=1</formula>
    </cfRule>
  </conditionalFormatting>
  <conditionalFormatting sqref="J59">
    <cfRule type="expression" dxfId="17" priority="50" stopIfTrue="1">
      <formula>A59=1</formula>
    </cfRule>
  </conditionalFormatting>
  <conditionalFormatting sqref="I61:I68">
    <cfRule type="expression" dxfId="16" priority="46" stopIfTrue="1">
      <formula>A61=1</formula>
    </cfRule>
  </conditionalFormatting>
  <conditionalFormatting sqref="J61:J68">
    <cfRule type="expression" dxfId="15" priority="47" stopIfTrue="1">
      <formula>A61=1</formula>
    </cfRule>
  </conditionalFormatting>
  <conditionalFormatting sqref="B17">
    <cfRule type="expression" dxfId="14" priority="30" stopIfTrue="1">
      <formula>A17=1</formula>
    </cfRule>
  </conditionalFormatting>
  <conditionalFormatting sqref="C17">
    <cfRule type="expression" dxfId="13" priority="31" stopIfTrue="1">
      <formula>A17=1</formula>
    </cfRule>
  </conditionalFormatting>
  <conditionalFormatting sqref="B26">
    <cfRule type="expression" dxfId="12" priority="24" stopIfTrue="1">
      <formula>A26=1</formula>
    </cfRule>
  </conditionalFormatting>
  <conditionalFormatting sqref="C26">
    <cfRule type="expression" dxfId="11" priority="25" stopIfTrue="1">
      <formula>A26=1</formula>
    </cfRule>
  </conditionalFormatting>
  <conditionalFormatting sqref="B31">
    <cfRule type="expression" dxfId="10" priority="21" stopIfTrue="1">
      <formula>A31=1</formula>
    </cfRule>
  </conditionalFormatting>
  <conditionalFormatting sqref="C31">
    <cfRule type="expression" dxfId="9" priority="22" stopIfTrue="1">
      <formula>A31=1</formula>
    </cfRule>
  </conditionalFormatting>
  <conditionalFormatting sqref="B34">
    <cfRule type="expression" dxfId="8" priority="18" stopIfTrue="1">
      <formula>A34=1</formula>
    </cfRule>
  </conditionalFormatting>
  <conditionalFormatting sqref="C34">
    <cfRule type="expression" dxfId="7" priority="19" stopIfTrue="1">
      <formula>A34=1</formula>
    </cfRule>
  </conditionalFormatting>
  <conditionalFormatting sqref="B39">
    <cfRule type="expression" dxfId="6" priority="15" stopIfTrue="1">
      <formula>A39=1</formula>
    </cfRule>
  </conditionalFormatting>
  <conditionalFormatting sqref="C39">
    <cfRule type="expression" dxfId="5" priority="16" stopIfTrue="1">
      <formula>A39=1</formula>
    </cfRule>
  </conditionalFormatting>
  <conditionalFormatting sqref="B40:B41">
    <cfRule type="expression" dxfId="4" priority="12" stopIfTrue="1">
      <formula>A40=1</formula>
    </cfRule>
  </conditionalFormatting>
  <conditionalFormatting sqref="C40:C41">
    <cfRule type="expression" dxfId="3" priority="13" stopIfTrue="1">
      <formula>A40=1</formula>
    </cfRule>
  </conditionalFormatting>
  <conditionalFormatting sqref="B72">
    <cfRule type="expression" dxfId="2" priority="4" stopIfTrue="1">
      <formula>A72=1</formula>
    </cfRule>
  </conditionalFormatting>
  <conditionalFormatting sqref="C72">
    <cfRule type="expression" dxfId="1" priority="5" stopIfTrue="1">
      <formula>A72=1</formula>
    </cfRule>
  </conditionalFormatting>
  <conditionalFormatting sqref="H6:H74">
    <cfRule type="expression" dxfId="0" priority="1" stopIfTrue="1">
      <formula>A6=1</formula>
    </cfRule>
  </conditionalFormatting>
  <pageMargins left="0" right="0" top="0" bottom="0" header="0" footer="0"/>
  <pageSetup paperSize="9" scale="60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User-PC</cp:lastModifiedBy>
  <cp:lastPrinted>2021-11-05T07:13:23Z</cp:lastPrinted>
  <dcterms:created xsi:type="dcterms:W3CDTF">2021-10-01T10:05:58Z</dcterms:created>
  <dcterms:modified xsi:type="dcterms:W3CDTF">2021-11-05T09:01:57Z</dcterms:modified>
</cp:coreProperties>
</file>