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1" l="1"/>
  <c r="C11" i="1" l="1"/>
  <c r="F16" i="1" l="1"/>
  <c r="F15" i="1"/>
  <c r="F18" i="1" s="1"/>
  <c r="F19" i="1" s="1"/>
  <c r="E16" i="1"/>
  <c r="E15" i="1"/>
  <c r="E18" i="1" l="1"/>
  <c r="E19" i="1" s="1"/>
  <c r="E20" i="1" s="1"/>
  <c r="F20" i="1"/>
  <c r="C16" i="1"/>
  <c r="C15" i="1"/>
  <c r="F21" i="1" l="1"/>
  <c r="E21" i="1"/>
  <c r="C18" i="1"/>
  <c r="C19" i="1" l="1"/>
  <c r="C20" i="1" s="1"/>
  <c r="C21" i="1" l="1"/>
</calcChain>
</file>

<file path=xl/sharedStrings.xml><?xml version="1.0" encoding="utf-8"?>
<sst xmlns="http://schemas.openxmlformats.org/spreadsheetml/2006/main" count="25" uniqueCount="25">
  <si>
    <t>Марка автотранспорту</t>
  </si>
  <si>
    <t>З паливом</t>
  </si>
  <si>
    <t>Без палива</t>
  </si>
  <si>
    <t>Всього собівартість</t>
  </si>
  <si>
    <t>Нарахування 22%</t>
  </si>
  <si>
    <t>РОЗРАХУНОК</t>
  </si>
  <si>
    <t>ПДВ 20%</t>
  </si>
  <si>
    <t>Вартість 1 маш./год.</t>
  </si>
  <si>
    <t>Простій (год)</t>
  </si>
  <si>
    <t>Накладні витрати 30%</t>
  </si>
  <si>
    <t xml:space="preserve">Амортизація </t>
  </si>
  <si>
    <t>Директор КП ДМР "Благоустрій Дунаєвеччини"</t>
  </si>
  <si>
    <t>Ремонтний фонд</t>
  </si>
  <si>
    <t>Навантажувач фронтальний Амкодор 342В
29942 ВХ</t>
  </si>
  <si>
    <t>Заробітна плата</t>
  </si>
  <si>
    <t xml:space="preserve"> вартості роботи автотранспорту по КП ДМР "Благоустрій Дунаєвеччини" за одну годину роботи</t>
  </si>
  <si>
    <t>Рентабельність 20%</t>
  </si>
  <si>
    <t>Економіст</t>
  </si>
  <si>
    <t>Дизпаливо (9,8л х 38)</t>
  </si>
  <si>
    <t>Нижник В.С.</t>
  </si>
  <si>
    <t>Заступник гол. бухгалтер</t>
  </si>
  <si>
    <t>Їжак О.М.</t>
  </si>
  <si>
    <t>Машинне масло (0,51 х90)</t>
  </si>
  <si>
    <t>станом на березень 2022</t>
  </si>
  <si>
    <t>Барвінок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</si>
</sst>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4" xfId="0" applyFont="1" applyBorder="1"/>
    <xf numFmtId="0" fontId="1" fillId="0" borderId="1" xfId="0" applyFont="1" applyBorder="1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1" fillId="0" borderId="6" xfId="0" applyFont="1" applyBorder="1" applyAlignment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0" xfId="0" applyFont="1" applyBorder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1" fillId="0" borderId="0" xfId="0" applyFont="1" applyBorder="1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30"/>
  <sheetViews>
    <sheetView tabSelected="1" topLeftCell="A13" zoomScale="130" zoomScaleNormal="130" workbookViewId="0">
      <selection activeCell="E25" sqref="E25:F25"/>
    </sheetView>
  </sheetViews>
  <sheetFormatPr defaultRowHeight="13.8" x14ac:dyDescent="0.25"/>
  <cols>
    <col min="1" max="1" width="4.88671875" style="3" customWidth="1"/>
    <col min="2" max="2" width="30" style="3" customWidth="1"/>
    <col min="3" max="3" width="11.88671875" style="3" customWidth="1"/>
    <col min="4" max="4" width="5.44140625" style="3" customWidth="1"/>
    <col min="5" max="5" width="12" style="3" customWidth="1"/>
    <col min="6" max="6" width="11.44140625" style="3" customWidth="1"/>
    <col min="7" max="7" width="9" style="3" customWidth="1"/>
    <col min="8" max="16384" width="8.88671875" style="3"/>
  </cols>
  <sheetData>
    <row r="4" spans="2:6" ht="15" customHeight="1" x14ac:dyDescent="0.25">
      <c r="C4" s="3" t="s">
        <v>5</v>
      </c>
    </row>
    <row r="5" spans="2:6" ht="15" customHeight="1" x14ac:dyDescent="0.25">
      <c r="B5" s="20" t="s">
        <v>15</v>
      </c>
      <c r="C5" s="20"/>
      <c r="D5" s="20"/>
      <c r="E5" s="20"/>
      <c r="F5" s="20"/>
    </row>
    <row r="6" spans="2:6" x14ac:dyDescent="0.25">
      <c r="B6" s="20"/>
      <c r="C6" s="20"/>
      <c r="D6" s="20"/>
      <c r="E6" s="20"/>
      <c r="F6" s="20"/>
    </row>
    <row r="7" spans="2:6" x14ac:dyDescent="0.25">
      <c r="D7" s="9" t="s">
        <v>23</v>
      </c>
      <c r="E7" s="9"/>
      <c r="F7" s="9"/>
    </row>
    <row r="8" spans="2:6" x14ac:dyDescent="0.25">
      <c r="B8" s="21" t="s">
        <v>0</v>
      </c>
      <c r="C8" s="16" t="s">
        <v>1</v>
      </c>
      <c r="D8" s="17"/>
      <c r="E8" s="21" t="s">
        <v>2</v>
      </c>
      <c r="F8" s="23" t="s">
        <v>8</v>
      </c>
    </row>
    <row r="9" spans="2:6" ht="33" customHeight="1" x14ac:dyDescent="0.25">
      <c r="B9" s="22"/>
      <c r="C9" s="18"/>
      <c r="D9" s="19"/>
      <c r="E9" s="22"/>
      <c r="F9" s="24"/>
    </row>
    <row r="10" spans="2:6" ht="41.4" x14ac:dyDescent="0.25">
      <c r="B10" s="5" t="s">
        <v>13</v>
      </c>
      <c r="C10" s="10"/>
      <c r="D10" s="11"/>
      <c r="E10" s="1"/>
      <c r="F10" s="2"/>
    </row>
    <row r="11" spans="2:6" x14ac:dyDescent="0.25">
      <c r="B11" s="2" t="s">
        <v>18</v>
      </c>
      <c r="C11" s="14">
        <f>9.8*38</f>
        <v>372.40000000000003</v>
      </c>
      <c r="D11" s="15"/>
      <c r="E11" s="8"/>
      <c r="F11" s="6"/>
    </row>
    <row r="12" spans="2:6" x14ac:dyDescent="0.25">
      <c r="B12" s="2" t="s">
        <v>22</v>
      </c>
      <c r="C12" s="14">
        <f>0.51*90</f>
        <v>45.9</v>
      </c>
      <c r="D12" s="15"/>
      <c r="E12" s="6">
        <v>45.9</v>
      </c>
      <c r="F12" s="6"/>
    </row>
    <row r="13" spans="2:6" x14ac:dyDescent="0.25">
      <c r="B13" s="2" t="s">
        <v>10</v>
      </c>
      <c r="C13" s="14">
        <v>58.34</v>
      </c>
      <c r="D13" s="15"/>
      <c r="E13" s="6">
        <v>58.34</v>
      </c>
      <c r="F13" s="6">
        <v>58.34</v>
      </c>
    </row>
    <row r="14" spans="2:6" x14ac:dyDescent="0.25">
      <c r="B14" s="2" t="s">
        <v>14</v>
      </c>
      <c r="C14" s="14">
        <v>96.27</v>
      </c>
      <c r="D14" s="15"/>
      <c r="E14" s="6">
        <v>96.27</v>
      </c>
      <c r="F14" s="6">
        <v>96.27</v>
      </c>
    </row>
    <row r="15" spans="2:6" x14ac:dyDescent="0.25">
      <c r="B15" s="2" t="s">
        <v>4</v>
      </c>
      <c r="C15" s="14">
        <f>C14*22%</f>
        <v>21.179399999999998</v>
      </c>
      <c r="D15" s="15"/>
      <c r="E15" s="6">
        <f>E14*22%</f>
        <v>21.179399999999998</v>
      </c>
      <c r="F15" s="6">
        <f>F14*22%</f>
        <v>21.179399999999998</v>
      </c>
    </row>
    <row r="16" spans="2:6" x14ac:dyDescent="0.25">
      <c r="B16" s="2" t="s">
        <v>9</v>
      </c>
      <c r="C16" s="14">
        <f>C14*30%</f>
        <v>28.880999999999997</v>
      </c>
      <c r="D16" s="15"/>
      <c r="E16" s="6">
        <f>E14*30%</f>
        <v>28.880999999999997</v>
      </c>
      <c r="F16" s="6">
        <f>F14*30%</f>
        <v>28.880999999999997</v>
      </c>
    </row>
    <row r="17" spans="2:6" x14ac:dyDescent="0.25">
      <c r="B17" s="2" t="s">
        <v>12</v>
      </c>
      <c r="C17" s="14">
        <v>125</v>
      </c>
      <c r="D17" s="15"/>
      <c r="E17" s="6">
        <v>125</v>
      </c>
      <c r="F17" s="6"/>
    </row>
    <row r="18" spans="2:6" x14ac:dyDescent="0.25">
      <c r="B18" s="4" t="s">
        <v>3</v>
      </c>
      <c r="C18" s="12">
        <f>SUM(C10:C17)</f>
        <v>747.97039999999993</v>
      </c>
      <c r="D18" s="13"/>
      <c r="E18" s="7">
        <f>SUM(E10:E17)</f>
        <v>375.57039999999995</v>
      </c>
      <c r="F18" s="7">
        <f>SUM(F10:F17)</f>
        <v>204.6704</v>
      </c>
    </row>
    <row r="19" spans="2:6" s="25" customFormat="1" x14ac:dyDescent="0.25">
      <c r="B19" s="2" t="s">
        <v>16</v>
      </c>
      <c r="C19" s="14">
        <f>C18*20%</f>
        <v>149.59407999999999</v>
      </c>
      <c r="D19" s="15"/>
      <c r="E19" s="6">
        <f>E18*20%</f>
        <v>75.114079999999987</v>
      </c>
      <c r="F19" s="6">
        <f>F18*20%</f>
        <v>40.934080000000002</v>
      </c>
    </row>
    <row r="20" spans="2:6" s="25" customFormat="1" x14ac:dyDescent="0.25">
      <c r="B20" s="2" t="s">
        <v>6</v>
      </c>
      <c r="C20" s="14">
        <f>(C19+C18)*20%</f>
        <v>179.51289599999998</v>
      </c>
      <c r="D20" s="15"/>
      <c r="E20" s="6">
        <f>(E19+E18)*20%</f>
        <v>90.136895999999993</v>
      </c>
      <c r="F20" s="6">
        <f>(F19+F18)*20%</f>
        <v>49.120896000000002</v>
      </c>
    </row>
    <row r="21" spans="2:6" s="25" customFormat="1" x14ac:dyDescent="0.25">
      <c r="B21" s="4" t="s">
        <v>7</v>
      </c>
      <c r="C21" s="12">
        <f>C18+C19+C20</f>
        <v>1077.077376</v>
      </c>
      <c r="D21" s="13"/>
      <c r="E21" s="7">
        <f>E18+E19+E20</f>
        <v>540.82137599999999</v>
      </c>
      <c r="F21" s="7">
        <f>F18+F19+F20</f>
        <v>294.72537599999998</v>
      </c>
    </row>
    <row r="22" spans="2:6" s="25" customFormat="1" ht="27.75" customHeight="1" x14ac:dyDescent="0.25"/>
    <row r="23" spans="2:6" s="25" customFormat="1" ht="27.75" customHeight="1" x14ac:dyDescent="0.25">
      <c r="B23" s="26" t="s">
        <v>11</v>
      </c>
      <c r="E23" s="25" t="s">
        <v>19</v>
      </c>
    </row>
    <row r="24" spans="2:6" s="25" customFormat="1" ht="35.25" customHeight="1" x14ac:dyDescent="0.25">
      <c r="B24" s="27" t="s">
        <v>20</v>
      </c>
      <c r="E24" s="25" t="s">
        <v>21</v>
      </c>
    </row>
    <row r="25" spans="2:6" ht="32.25" customHeight="1" x14ac:dyDescent="0.25">
      <c r="B25" s="25" t="s">
        <v>17</v>
      </c>
      <c r="C25" s="25"/>
      <c r="D25" s="25"/>
      <c r="E25" s="28" t="s">
        <v>24</v>
      </c>
      <c r="F25" s="29"/>
    </row>
    <row r="26" spans="2:6" ht="29.25" customHeight="1" x14ac:dyDescent="0.25"/>
    <row r="27" spans="2:6" ht="28.5" customHeight="1" x14ac:dyDescent="0.25"/>
    <row r="28" spans="2:6" ht="27" customHeight="1" x14ac:dyDescent="0.25"/>
    <row r="29" spans="2:6" ht="27.75" customHeight="1" x14ac:dyDescent="0.25"/>
    <row r="30" spans="2:6" ht="29.25" customHeight="1" x14ac:dyDescent="0.25"/>
  </sheetData>
  <mergeCells count="19">
    <mergeCell ref="B5:F6"/>
    <mergeCell ref="B8:B9"/>
    <mergeCell ref="E8:E9"/>
    <mergeCell ref="F8:F9"/>
    <mergeCell ref="C21:D21"/>
    <mergeCell ref="C20:D20"/>
    <mergeCell ref="C19:D19"/>
    <mergeCell ref="E25:F25"/>
    <mergeCell ref="D7:F7"/>
    <mergeCell ref="C10:D10"/>
    <mergeCell ref="C18:D18"/>
    <mergeCell ref="C17:D17"/>
    <mergeCell ref="C16:D16"/>
    <mergeCell ref="C15:D15"/>
    <mergeCell ref="C14:D14"/>
    <mergeCell ref="C13:D13"/>
    <mergeCell ref="C12:D12"/>
    <mergeCell ref="C11:D11"/>
    <mergeCell ref="C8:D9"/>
  </mergeCells>
  <pageMargins left="1" right="1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2022-03-17T12:11:19Z</cp:lastPrinted>
  <dcterms:created xsi:type="dcterms:W3CDTF">2016-04-11T05:33:18Z</dcterms:created>
  <dcterms:modified xsi:type="dcterms:W3CDTF">2022-03-17T12:11:21Z</dcterms:modified>
</cp:coreProperties>
</file>