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1" l="1"/>
  <c r="B32" i="1"/>
  <c r="B31" i="1"/>
  <c r="C9" i="1"/>
  <c r="B9" i="1"/>
  <c r="B8" i="1"/>
  <c r="B13" i="1" l="1"/>
  <c r="D36" i="1" l="1"/>
  <c r="C36" i="1"/>
  <c r="B36" i="1"/>
  <c r="D35" i="1"/>
  <c r="C35" i="1"/>
  <c r="B35" i="1"/>
  <c r="D38" i="1" l="1"/>
  <c r="D39" i="1" s="1"/>
  <c r="D40" i="1" s="1"/>
  <c r="C38" i="1"/>
  <c r="C39" i="1" s="1"/>
  <c r="C40" i="1" s="1"/>
  <c r="B38" i="1"/>
  <c r="B39" i="1" s="1"/>
  <c r="B40" i="1" s="1"/>
  <c r="D41" i="1" l="1"/>
  <c r="B41" i="1"/>
  <c r="C41" i="1"/>
  <c r="B12" i="1" l="1"/>
  <c r="D13" i="1" l="1"/>
  <c r="C13" i="1"/>
  <c r="D12" i="1"/>
  <c r="D15" i="1" s="1"/>
  <c r="D16" i="1" s="1"/>
  <c r="C12" i="1"/>
  <c r="C15" i="1" l="1"/>
  <c r="B15" i="1"/>
  <c r="D17" i="1"/>
  <c r="B16" i="1" l="1"/>
  <c r="B17" i="1" s="1"/>
  <c r="B18" i="1" s="1"/>
  <c r="C16" i="1"/>
  <c r="C17" i="1" s="1"/>
  <c r="D18" i="1"/>
  <c r="C18" i="1" l="1"/>
</calcChain>
</file>

<file path=xl/sharedStrings.xml><?xml version="1.0" encoding="utf-8"?>
<sst xmlns="http://schemas.openxmlformats.org/spreadsheetml/2006/main" count="52" uniqueCount="28">
  <si>
    <t>Марка автотранспорту</t>
  </si>
  <si>
    <t>З паливом</t>
  </si>
  <si>
    <t>Без палива</t>
  </si>
  <si>
    <t>Всього собівартість</t>
  </si>
  <si>
    <t>Нарахування 22%</t>
  </si>
  <si>
    <t>РОЗРАХУНОК</t>
  </si>
  <si>
    <t>ПДВ 20%</t>
  </si>
  <si>
    <t>Вартість 1 маш./год.</t>
  </si>
  <si>
    <t>Простій (год)</t>
  </si>
  <si>
    <t>Накладні витрати 30%</t>
  </si>
  <si>
    <t>Економіст</t>
  </si>
  <si>
    <t>Директор КП ДМР "Благоустрій Дунаєвеччини"</t>
  </si>
  <si>
    <t xml:space="preserve"> вартості роботи автотранспорту по КП ДМР "Благоустрій Дунаєвеччини" за одну годину роботи МТЗ 320.4М </t>
  </si>
  <si>
    <t xml:space="preserve"> 1маш. год.</t>
  </si>
  <si>
    <t>Ремонтний фонд</t>
  </si>
  <si>
    <t>Заробітна плата</t>
  </si>
  <si>
    <t>Рентабельність 20%</t>
  </si>
  <si>
    <t>МТЗ 320.4 М з обладнанням для покосу трави</t>
  </si>
  <si>
    <t>Амортизація з обладнанням</t>
  </si>
  <si>
    <t>МТЗ 320.4 М із щіткою</t>
  </si>
  <si>
    <t>станом на березень  2022</t>
  </si>
  <si>
    <t>Дизпаливо (2,31 х 38)</t>
  </si>
  <si>
    <t>Машинне масло (0,4 х 33)</t>
  </si>
  <si>
    <t>Нижник В.С.</t>
  </si>
  <si>
    <t>Заступник гол. Бухгалтера</t>
  </si>
  <si>
    <t>Їжак О.М.</t>
  </si>
  <si>
    <t>Барвінок А.В.</t>
  </si>
  <si>
    <t>станом на березень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</si>
</sst>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/>
    <xf numFmtId="0" fontId="2" fillId="0" borderId="4" xfId="0" applyFont="1" applyBorder="1" applyAlignment="1"/>
    <xf numFmtId="0" fontId="2" fillId="0" borderId="2" xfId="0" applyFont="1" applyBorder="1" applyAlignment="1">
      <alignment wrapText="1"/>
    </xf>
    <xf numFmtId="0" fontId="2" fillId="0" borderId="3" xfId="0" applyFont="1" applyBorder="1" applyAlignment="1"/>
    <xf numFmtId="0" fontId="2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2" fillId="0" borderId="1" xfId="0" applyFont="1" applyBorder="1"/>
    <xf numFmtId="0" fontId="2" fillId="0" borderId="4" xfId="0" applyFont="1" applyBorder="1"/>
    <xf numFmtId="2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Fill="1" applyBorder="1" applyAlignment="1">
      <alignment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Border="1" applyAlignment="1"/>
    <xf numFmtId="0" fontId="2" fillId="0" borderId="0" xfId="0" applyFont="1" applyAlignment="1"/>
    <xf numFmtId="0" fontId="2" fillId="0" borderId="5" xfId="0" applyFont="1" applyBorder="1" applyAlignment="1"/>
    <xf numFmtId="0" fontId="1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zoomScale="115" zoomScaleNormal="115" workbookViewId="0">
      <selection activeCell="B46" sqref="B46"/>
    </sheetView>
  </sheetViews>
  <sheetFormatPr defaultRowHeight="14.4" x14ac:dyDescent="0.3"/>
  <cols>
    <col min="1" max="1" width="28.33203125" customWidth="1"/>
    <col min="2" max="2" width="16.109375" customWidth="1"/>
    <col min="3" max="3" width="10.33203125" customWidth="1"/>
  </cols>
  <sheetData>
    <row r="1" spans="1:10" ht="15" customHeight="1" x14ac:dyDescent="0.3">
      <c r="A1" s="3"/>
      <c r="B1" s="4" t="s">
        <v>5</v>
      </c>
      <c r="C1" s="3"/>
      <c r="D1" s="3"/>
    </row>
    <row r="2" spans="1:10" ht="15" customHeight="1" x14ac:dyDescent="0.3">
      <c r="A2" s="5" t="s">
        <v>12</v>
      </c>
      <c r="B2" s="6"/>
      <c r="C2" s="6"/>
      <c r="D2" s="6"/>
    </row>
    <row r="3" spans="1:10" x14ac:dyDescent="0.3">
      <c r="A3" s="6"/>
      <c r="B3" s="6"/>
      <c r="C3" s="6"/>
      <c r="D3" s="6"/>
    </row>
    <row r="4" spans="1:10" x14ac:dyDescent="0.3">
      <c r="A4" s="3"/>
      <c r="B4" s="8" t="s">
        <v>20</v>
      </c>
      <c r="C4" s="8"/>
      <c r="D4" s="8"/>
    </row>
    <row r="5" spans="1:10" x14ac:dyDescent="0.3">
      <c r="A5" s="9" t="s">
        <v>0</v>
      </c>
      <c r="B5" s="10" t="s">
        <v>1</v>
      </c>
      <c r="C5" s="9" t="s">
        <v>2</v>
      </c>
      <c r="D5" s="11" t="s">
        <v>8</v>
      </c>
      <c r="J5" s="2"/>
    </row>
    <row r="6" spans="1:10" x14ac:dyDescent="0.3">
      <c r="A6" s="12"/>
      <c r="B6" s="13" t="s">
        <v>13</v>
      </c>
      <c r="C6" s="12"/>
      <c r="D6" s="14"/>
    </row>
    <row r="7" spans="1:10" ht="21.6" x14ac:dyDescent="0.3">
      <c r="A7" s="15" t="s">
        <v>17</v>
      </c>
      <c r="B7" s="16"/>
      <c r="C7" s="17"/>
      <c r="D7" s="16"/>
    </row>
    <row r="8" spans="1:10" x14ac:dyDescent="0.3">
      <c r="A8" s="16" t="s">
        <v>21</v>
      </c>
      <c r="B8" s="18">
        <f>2.31*38</f>
        <v>87.78</v>
      </c>
      <c r="C8" s="19"/>
      <c r="D8" s="20"/>
    </row>
    <row r="9" spans="1:10" x14ac:dyDescent="0.3">
      <c r="A9" s="16" t="s">
        <v>22</v>
      </c>
      <c r="B9" s="18">
        <f>0.4*33</f>
        <v>13.200000000000001</v>
      </c>
      <c r="C9" s="18">
        <f>0.4*33</f>
        <v>13.200000000000001</v>
      </c>
      <c r="D9" s="20"/>
    </row>
    <row r="10" spans="1:10" x14ac:dyDescent="0.3">
      <c r="A10" s="16" t="s">
        <v>18</v>
      </c>
      <c r="B10" s="21">
        <v>22.91</v>
      </c>
      <c r="C10" s="21">
        <v>22.91</v>
      </c>
      <c r="D10" s="21">
        <v>22.91</v>
      </c>
    </row>
    <row r="11" spans="1:10" x14ac:dyDescent="0.3">
      <c r="A11" s="16" t="s">
        <v>15</v>
      </c>
      <c r="B11" s="20">
        <v>72.400000000000006</v>
      </c>
      <c r="C11" s="20">
        <v>72.400000000000006</v>
      </c>
      <c r="D11" s="20">
        <v>72.400000000000006</v>
      </c>
    </row>
    <row r="12" spans="1:10" x14ac:dyDescent="0.3">
      <c r="A12" s="16" t="s">
        <v>4</v>
      </c>
      <c r="B12" s="18">
        <f>B11*22%</f>
        <v>15.928000000000001</v>
      </c>
      <c r="C12" s="18">
        <f>C11*22%</f>
        <v>15.928000000000001</v>
      </c>
      <c r="D12" s="18">
        <f>D11*22%</f>
        <v>15.928000000000001</v>
      </c>
    </row>
    <row r="13" spans="1:10" x14ac:dyDescent="0.3">
      <c r="A13" s="16" t="s">
        <v>9</v>
      </c>
      <c r="B13" s="18">
        <f>B11*30%</f>
        <v>21.720000000000002</v>
      </c>
      <c r="C13" s="18">
        <f>C11*30%</f>
        <v>21.720000000000002</v>
      </c>
      <c r="D13" s="18">
        <f>D11*30%</f>
        <v>21.720000000000002</v>
      </c>
    </row>
    <row r="14" spans="1:10" x14ac:dyDescent="0.3">
      <c r="A14" s="16" t="s">
        <v>14</v>
      </c>
      <c r="B14" s="22">
        <v>115</v>
      </c>
      <c r="C14" s="22">
        <v>115</v>
      </c>
      <c r="D14" s="22"/>
    </row>
    <row r="15" spans="1:10" x14ac:dyDescent="0.3">
      <c r="A15" s="23" t="s">
        <v>3</v>
      </c>
      <c r="B15" s="24">
        <f>SUM(B7:B14)</f>
        <v>348.93799999999999</v>
      </c>
      <c r="C15" s="24">
        <f>SUM(C7:C14)</f>
        <v>261.15800000000002</v>
      </c>
      <c r="D15" s="24">
        <f>SUM(D7:D14)</f>
        <v>132.958</v>
      </c>
    </row>
    <row r="16" spans="1:10" s="1" customFormat="1" x14ac:dyDescent="0.3">
      <c r="A16" s="16" t="s">
        <v>16</v>
      </c>
      <c r="B16" s="18">
        <f>B15*20%</f>
        <v>69.787599999999998</v>
      </c>
      <c r="C16" s="18">
        <f>C15*20%</f>
        <v>52.231600000000007</v>
      </c>
      <c r="D16" s="18">
        <f>D15*20%</f>
        <v>26.5916</v>
      </c>
    </row>
    <row r="17" spans="1:4" s="1" customFormat="1" x14ac:dyDescent="0.3">
      <c r="A17" s="16" t="s">
        <v>6</v>
      </c>
      <c r="B17" s="18">
        <f>(B16+B15)*20%</f>
        <v>83.74512</v>
      </c>
      <c r="C17" s="18">
        <f>(C16+C15)*20%</f>
        <v>62.677920000000007</v>
      </c>
      <c r="D17" s="18">
        <f>(D16+D15)*20%</f>
        <v>31.90992</v>
      </c>
    </row>
    <row r="18" spans="1:4" s="1" customFormat="1" x14ac:dyDescent="0.3">
      <c r="A18" s="23" t="s">
        <v>7</v>
      </c>
      <c r="B18" s="24">
        <f>B15+B16+B17</f>
        <v>502.47071999999997</v>
      </c>
      <c r="C18" s="24">
        <f>C15+C16+C17</f>
        <v>376.06752000000006</v>
      </c>
      <c r="D18" s="24">
        <f>D15+D16+D17</f>
        <v>191.45952</v>
      </c>
    </row>
    <row r="19" spans="1:4" s="1" customFormat="1" ht="10.199999999999999" customHeight="1" x14ac:dyDescent="0.3">
      <c r="A19" s="25"/>
      <c r="B19" s="25"/>
      <c r="C19" s="25"/>
      <c r="D19" s="25"/>
    </row>
    <row r="20" spans="1:4" s="1" customFormat="1" ht="27.75" customHeight="1" x14ac:dyDescent="0.3">
      <c r="A20" s="26" t="s">
        <v>11</v>
      </c>
      <c r="B20" s="25"/>
      <c r="C20" s="27" t="s">
        <v>23</v>
      </c>
      <c r="D20" s="25"/>
    </row>
    <row r="21" spans="1:4" s="1" customFormat="1" ht="18.75" customHeight="1" x14ac:dyDescent="0.3">
      <c r="A21" s="28" t="s">
        <v>24</v>
      </c>
      <c r="B21" s="25"/>
      <c r="C21" s="27" t="s">
        <v>25</v>
      </c>
      <c r="D21" s="25"/>
    </row>
    <row r="22" spans="1:4" ht="21" customHeight="1" x14ac:dyDescent="0.3">
      <c r="A22" s="27" t="s">
        <v>10</v>
      </c>
      <c r="B22" s="27"/>
      <c r="C22" s="29" t="s">
        <v>26</v>
      </c>
      <c r="D22" s="30"/>
    </row>
    <row r="23" spans="1:4" ht="29.25" customHeight="1" x14ac:dyDescent="0.3">
      <c r="A23" s="3"/>
      <c r="B23" s="4" t="s">
        <v>5</v>
      </c>
      <c r="C23" s="3"/>
      <c r="D23" s="3"/>
    </row>
    <row r="24" spans="1:4" x14ac:dyDescent="0.3">
      <c r="A24" s="5" t="s">
        <v>12</v>
      </c>
      <c r="B24" s="6"/>
      <c r="C24" s="6"/>
      <c r="D24" s="6"/>
    </row>
    <row r="25" spans="1:4" x14ac:dyDescent="0.3">
      <c r="A25" s="6"/>
      <c r="B25" s="6"/>
      <c r="C25" s="6"/>
      <c r="D25" s="6"/>
    </row>
    <row r="26" spans="1:4" x14ac:dyDescent="0.3">
      <c r="A26" s="7"/>
      <c r="B26" s="7"/>
      <c r="C26" s="7"/>
      <c r="D26" s="7"/>
    </row>
    <row r="27" spans="1:4" x14ac:dyDescent="0.3">
      <c r="A27" s="3"/>
      <c r="B27" s="3" t="s">
        <v>27</v>
      </c>
      <c r="C27" s="31"/>
      <c r="D27" s="32"/>
    </row>
    <row r="28" spans="1:4" x14ac:dyDescent="0.3">
      <c r="A28" s="9" t="s">
        <v>0</v>
      </c>
      <c r="B28" s="10" t="s">
        <v>1</v>
      </c>
      <c r="C28" s="9" t="s">
        <v>2</v>
      </c>
      <c r="D28" s="11" t="s">
        <v>8</v>
      </c>
    </row>
    <row r="29" spans="1:4" x14ac:dyDescent="0.3">
      <c r="A29" s="12"/>
      <c r="B29" s="13" t="s">
        <v>13</v>
      </c>
      <c r="C29" s="12"/>
      <c r="D29" s="14"/>
    </row>
    <row r="30" spans="1:4" x14ac:dyDescent="0.3">
      <c r="A30" s="15" t="s">
        <v>19</v>
      </c>
      <c r="B30" s="16"/>
      <c r="C30" s="17"/>
      <c r="D30" s="16"/>
    </row>
    <row r="31" spans="1:4" x14ac:dyDescent="0.3">
      <c r="A31" s="16" t="s">
        <v>21</v>
      </c>
      <c r="B31" s="18">
        <f>2.31*38</f>
        <v>87.78</v>
      </c>
      <c r="C31" s="19"/>
      <c r="D31" s="20"/>
    </row>
    <row r="32" spans="1:4" x14ac:dyDescent="0.3">
      <c r="A32" s="16" t="s">
        <v>22</v>
      </c>
      <c r="B32" s="18">
        <f>0.4*33</f>
        <v>13.200000000000001</v>
      </c>
      <c r="C32" s="18">
        <f>0.4*33</f>
        <v>13.200000000000001</v>
      </c>
      <c r="D32" s="20"/>
    </row>
    <row r="33" spans="1:4" x14ac:dyDescent="0.3">
      <c r="A33" s="16" t="s">
        <v>18</v>
      </c>
      <c r="B33" s="21">
        <v>21.36</v>
      </c>
      <c r="C33" s="21">
        <v>21.36</v>
      </c>
      <c r="D33" s="21">
        <v>21.36</v>
      </c>
    </row>
    <row r="34" spans="1:4" x14ac:dyDescent="0.3">
      <c r="A34" s="16" t="s">
        <v>15</v>
      </c>
      <c r="B34" s="20">
        <v>72.400000000000006</v>
      </c>
      <c r="C34" s="20">
        <v>72.400000000000006</v>
      </c>
      <c r="D34" s="20">
        <v>72.400000000000006</v>
      </c>
    </row>
    <row r="35" spans="1:4" x14ac:dyDescent="0.3">
      <c r="A35" s="16" t="s">
        <v>4</v>
      </c>
      <c r="B35" s="18">
        <f>B34*22%</f>
        <v>15.928000000000001</v>
      </c>
      <c r="C35" s="18">
        <f>C34*22%</f>
        <v>15.928000000000001</v>
      </c>
      <c r="D35" s="18">
        <f>D34*22%</f>
        <v>15.928000000000001</v>
      </c>
    </row>
    <row r="36" spans="1:4" x14ac:dyDescent="0.3">
      <c r="A36" s="16" t="s">
        <v>9</v>
      </c>
      <c r="B36" s="18">
        <f>B34*30%</f>
        <v>21.720000000000002</v>
      </c>
      <c r="C36" s="18">
        <f>C34*30%</f>
        <v>21.720000000000002</v>
      </c>
      <c r="D36" s="18">
        <f>D34*30%</f>
        <v>21.720000000000002</v>
      </c>
    </row>
    <row r="37" spans="1:4" x14ac:dyDescent="0.3">
      <c r="A37" s="16" t="s">
        <v>14</v>
      </c>
      <c r="B37" s="22">
        <v>115</v>
      </c>
      <c r="C37" s="22">
        <v>115</v>
      </c>
      <c r="D37" s="22"/>
    </row>
    <row r="38" spans="1:4" x14ac:dyDescent="0.3">
      <c r="A38" s="23" t="s">
        <v>3</v>
      </c>
      <c r="B38" s="24">
        <f>SUM(B30:B37)</f>
        <v>347.38800000000003</v>
      </c>
      <c r="C38" s="24">
        <f>SUM(C30:C37)</f>
        <v>259.608</v>
      </c>
      <c r="D38" s="24">
        <f>SUM(D30:D37)</f>
        <v>131.40800000000002</v>
      </c>
    </row>
    <row r="39" spans="1:4" x14ac:dyDescent="0.3">
      <c r="A39" s="16" t="s">
        <v>16</v>
      </c>
      <c r="B39" s="18">
        <f>B38*20%</f>
        <v>69.47760000000001</v>
      </c>
      <c r="C39" s="18">
        <f>C38*20%</f>
        <v>51.921600000000005</v>
      </c>
      <c r="D39" s="18">
        <f>D38*20%</f>
        <v>26.281600000000005</v>
      </c>
    </row>
    <row r="40" spans="1:4" x14ac:dyDescent="0.3">
      <c r="A40" s="16" t="s">
        <v>6</v>
      </c>
      <c r="B40" s="18">
        <f>(B39+B38)*20%</f>
        <v>83.373120000000014</v>
      </c>
      <c r="C40" s="18">
        <f>(C39+C38)*20%</f>
        <v>62.305920000000008</v>
      </c>
      <c r="D40" s="18">
        <f>(D39+D38)*20%</f>
        <v>31.537920000000003</v>
      </c>
    </row>
    <row r="41" spans="1:4" x14ac:dyDescent="0.3">
      <c r="A41" s="23" t="s">
        <v>7</v>
      </c>
      <c r="B41" s="24">
        <f>B38+B39+B40</f>
        <v>500.23872000000006</v>
      </c>
      <c r="C41" s="24">
        <f>C38+C39+C40</f>
        <v>373.83552000000003</v>
      </c>
      <c r="D41" s="24">
        <f>D38+D39+D40</f>
        <v>189.22752000000003</v>
      </c>
    </row>
    <row r="42" spans="1:4" ht="21.6" x14ac:dyDescent="0.3">
      <c r="A42" s="26" t="s">
        <v>11</v>
      </c>
      <c r="B42" s="25"/>
      <c r="C42" s="27" t="s">
        <v>23</v>
      </c>
      <c r="D42" s="25"/>
    </row>
    <row r="43" spans="1:4" x14ac:dyDescent="0.3">
      <c r="A43" s="28" t="s">
        <v>24</v>
      </c>
      <c r="B43" s="25"/>
      <c r="C43" s="27" t="s">
        <v>25</v>
      </c>
      <c r="D43" s="25"/>
    </row>
    <row r="44" spans="1:4" x14ac:dyDescent="0.3">
      <c r="A44" s="27" t="s">
        <v>10</v>
      </c>
      <c r="B44" s="27"/>
      <c r="C44" s="29" t="s">
        <v>26</v>
      </c>
      <c r="D44" s="30"/>
    </row>
  </sheetData>
  <mergeCells count="11">
    <mergeCell ref="C22:D22"/>
    <mergeCell ref="A2:D3"/>
    <mergeCell ref="A5:A6"/>
    <mergeCell ref="C5:C6"/>
    <mergeCell ref="D5:D6"/>
    <mergeCell ref="B4:D4"/>
    <mergeCell ref="C44:D44"/>
    <mergeCell ref="A24:D25"/>
    <mergeCell ref="A28:A29"/>
    <mergeCell ref="C28:C29"/>
    <mergeCell ref="D28:D29"/>
  </mergeCells>
  <pageMargins left="1" right="1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2022-03-17T12:33:34Z</cp:lastPrinted>
  <dcterms:created xsi:type="dcterms:W3CDTF">2016-04-11T05:33:18Z</dcterms:created>
  <dcterms:modified xsi:type="dcterms:W3CDTF">2022-03-17T12:33:52Z</dcterms:modified>
</cp:coreProperties>
</file>