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40" windowHeight="13176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3" i="1" l="1"/>
  <c r="B13" i="1"/>
  <c r="B12" i="1"/>
  <c r="B16" i="1" l="1"/>
  <c r="D17" i="1" l="1"/>
  <c r="C17" i="1"/>
  <c r="B17" i="1"/>
  <c r="D16" i="1"/>
  <c r="C16" i="1"/>
  <c r="D19" i="1" l="1"/>
  <c r="D20" i="1" s="1"/>
  <c r="D21" i="1" s="1"/>
  <c r="C19" i="1"/>
  <c r="B19" i="1"/>
  <c r="B20" i="1" l="1"/>
  <c r="B21" i="1" s="1"/>
  <c r="B22" i="1" s="1"/>
  <c r="C20" i="1"/>
  <c r="C21" i="1" s="1"/>
  <c r="D22" i="1"/>
  <c r="C22" i="1" l="1"/>
</calcChain>
</file>

<file path=xl/sharedStrings.xml><?xml version="1.0" encoding="utf-8"?>
<sst xmlns="http://schemas.openxmlformats.org/spreadsheetml/2006/main" count="26" uniqueCount="26">
  <si>
    <t>Марка автотранспорту</t>
  </si>
  <si>
    <t>З паливом</t>
  </si>
  <si>
    <t>Без палива</t>
  </si>
  <si>
    <t>Всього собівартість</t>
  </si>
  <si>
    <t>Нарахування 22%</t>
  </si>
  <si>
    <t>РОЗРАХУНОК</t>
  </si>
  <si>
    <t>ПДВ 20%</t>
  </si>
  <si>
    <t>Вартість 1 маш./год.</t>
  </si>
  <si>
    <t>Простій (год)</t>
  </si>
  <si>
    <t>Накладні витрати 30%</t>
  </si>
  <si>
    <t xml:space="preserve">Амортизація </t>
  </si>
  <si>
    <t>Економіст</t>
  </si>
  <si>
    <t>Директор КП ДМР "Благоустрій Дунаєвеччини"</t>
  </si>
  <si>
    <t xml:space="preserve"> вартості роботи автотранспорту по КП ДМР "Благоустрій Дунаєвеччини" за одну годину роботи МТЗ 320.4М </t>
  </si>
  <si>
    <t xml:space="preserve"> 1маш. год.</t>
  </si>
  <si>
    <t>Ремонтний фонд</t>
  </si>
  <si>
    <t>Заробітна плата</t>
  </si>
  <si>
    <t>Рентабельність 20%</t>
  </si>
  <si>
    <t xml:space="preserve">МТЗ 320.4 М </t>
  </si>
  <si>
    <t>Дизпаливо (2,31 х 38)</t>
  </si>
  <si>
    <t>Машинне масло (0,4 х 33)</t>
  </si>
  <si>
    <t>станом на березень 2022</t>
  </si>
  <si>
    <t>Нижник В.С.</t>
  </si>
  <si>
    <t>Заступник гол. Бухгалтера</t>
  </si>
  <si>
    <t>Їжак О.М.</t>
  </si>
  <si>
    <t>Барвінок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</si>
</sst>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/>
    <xf numFmtId="0" fontId="1" fillId="0" borderId="4" xfId="0" applyFont="1" applyBorder="1"/>
    <xf numFmtId="0" fontId="1" fillId="0" borderId="1" xfId="0" applyFont="1" applyBorder="1"/>
    <xf numFmtId="0" fontId="1" fillId="0" borderId="0" xfId="0" applyFont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1" fillId="0" borderId="4" xfId="0" applyFont="1" applyBorder="1" applyAlignment="1"/>
    <xf numFmtId="2" fontId="1" fillId="0" borderId="1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/>
    <xf numFmtId="0" fontId="1" fillId="0" borderId="0" xfId="0" applyFont="1" applyAlignme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0" fontId="1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zoomScale="130" zoomScaleNormal="130" workbookViewId="0">
      <selection activeCell="B1" sqref="B1:D1"/>
    </sheetView>
  </sheetViews>
  <sheetFormatPr defaultRowHeight="14.4" x14ac:dyDescent="0.3"/>
  <cols>
    <col min="1" max="1" width="27.109375" customWidth="1"/>
    <col min="2" max="2" width="16.109375" customWidth="1"/>
    <col min="3" max="3" width="10.33203125" customWidth="1"/>
  </cols>
  <sheetData>
    <row r="1" spans="1:4" x14ac:dyDescent="0.3">
      <c r="B1" s="18"/>
      <c r="C1" s="18"/>
      <c r="D1" s="18"/>
    </row>
    <row r="2" spans="1:4" ht="15" x14ac:dyDescent="0.25">
      <c r="C2" s="5"/>
    </row>
    <row r="3" spans="1:4" ht="15" x14ac:dyDescent="0.25">
      <c r="C3" s="5"/>
    </row>
    <row r="4" spans="1:4" ht="15" customHeight="1" x14ac:dyDescent="0.3">
      <c r="B4" s="5" t="s">
        <v>5</v>
      </c>
    </row>
    <row r="5" spans="1:4" ht="15" customHeight="1" x14ac:dyDescent="0.3">
      <c r="A5" s="21" t="s">
        <v>13</v>
      </c>
      <c r="B5" s="22"/>
      <c r="C5" s="22"/>
      <c r="D5" s="22"/>
    </row>
    <row r="6" spans="1:4" x14ac:dyDescent="0.3">
      <c r="A6" s="22"/>
      <c r="B6" s="22"/>
      <c r="C6" s="22"/>
      <c r="D6" s="22"/>
    </row>
    <row r="7" spans="1:4" ht="15" x14ac:dyDescent="0.25">
      <c r="A7" s="17"/>
      <c r="B7" s="17"/>
      <c r="C7" s="17"/>
      <c r="D7" s="17"/>
    </row>
    <row r="8" spans="1:4" x14ac:dyDescent="0.3">
      <c r="B8" s="27" t="s">
        <v>21</v>
      </c>
      <c r="C8" s="27"/>
      <c r="D8" s="27"/>
    </row>
    <row r="9" spans="1:4" x14ac:dyDescent="0.3">
      <c r="A9" s="23" t="s">
        <v>0</v>
      </c>
      <c r="B9" s="11" t="s">
        <v>1</v>
      </c>
      <c r="C9" s="23" t="s">
        <v>2</v>
      </c>
      <c r="D9" s="25" t="s">
        <v>8</v>
      </c>
    </row>
    <row r="10" spans="1:4" x14ac:dyDescent="0.3">
      <c r="A10" s="24"/>
      <c r="B10" s="6" t="s">
        <v>14</v>
      </c>
      <c r="C10" s="24"/>
      <c r="D10" s="26"/>
    </row>
    <row r="11" spans="1:4" x14ac:dyDescent="0.3">
      <c r="A11" s="10" t="s">
        <v>18</v>
      </c>
      <c r="B11" s="3"/>
      <c r="C11" s="2"/>
      <c r="D11" s="3"/>
    </row>
    <row r="12" spans="1:4" x14ac:dyDescent="0.3">
      <c r="A12" s="3" t="s">
        <v>19</v>
      </c>
      <c r="B12" s="12">
        <f>2.31*38</f>
        <v>87.78</v>
      </c>
      <c r="C12" s="13"/>
      <c r="D12" s="14"/>
    </row>
    <row r="13" spans="1:4" x14ac:dyDescent="0.3">
      <c r="A13" s="3" t="s">
        <v>20</v>
      </c>
      <c r="B13" s="12">
        <f>0.4*33</f>
        <v>13.200000000000001</v>
      </c>
      <c r="C13" s="12">
        <f>0.4*33</f>
        <v>13.200000000000001</v>
      </c>
      <c r="D13" s="14"/>
    </row>
    <row r="14" spans="1:4" x14ac:dyDescent="0.3">
      <c r="A14" s="3" t="s">
        <v>10</v>
      </c>
      <c r="B14" s="15">
        <v>10.72</v>
      </c>
      <c r="C14" s="15">
        <v>10.72</v>
      </c>
      <c r="D14" s="15">
        <v>10.72</v>
      </c>
    </row>
    <row r="15" spans="1:4" x14ac:dyDescent="0.3">
      <c r="A15" s="3" t="s">
        <v>16</v>
      </c>
      <c r="B15" s="14">
        <v>72.400000000000006</v>
      </c>
      <c r="C15" s="14">
        <v>72.400000000000006</v>
      </c>
      <c r="D15" s="14">
        <v>72.400000000000006</v>
      </c>
    </row>
    <row r="16" spans="1:4" x14ac:dyDescent="0.3">
      <c r="A16" s="3" t="s">
        <v>4</v>
      </c>
      <c r="B16" s="12">
        <f>B15*22%</f>
        <v>15.928000000000001</v>
      </c>
      <c r="C16" s="12">
        <f>C15*22%</f>
        <v>15.928000000000001</v>
      </c>
      <c r="D16" s="12">
        <f>D15*22%</f>
        <v>15.928000000000001</v>
      </c>
    </row>
    <row r="17" spans="1:4" x14ac:dyDescent="0.3">
      <c r="A17" s="3" t="s">
        <v>9</v>
      </c>
      <c r="B17" s="12">
        <f>B15*30%</f>
        <v>21.720000000000002</v>
      </c>
      <c r="C17" s="12">
        <f>C15*30%</f>
        <v>21.720000000000002</v>
      </c>
      <c r="D17" s="12">
        <f>D15*30%</f>
        <v>21.720000000000002</v>
      </c>
    </row>
    <row r="18" spans="1:4" x14ac:dyDescent="0.3">
      <c r="A18" s="3" t="s">
        <v>15</v>
      </c>
      <c r="B18" s="15">
        <v>85</v>
      </c>
      <c r="C18" s="15">
        <v>85</v>
      </c>
      <c r="D18" s="15"/>
    </row>
    <row r="19" spans="1:4" x14ac:dyDescent="0.3">
      <c r="A19" s="9" t="s">
        <v>3</v>
      </c>
      <c r="B19" s="16">
        <f>SUM(B11:B18)</f>
        <v>306.74800000000005</v>
      </c>
      <c r="C19" s="16">
        <f>SUM(C11:C18)</f>
        <v>218.96800000000002</v>
      </c>
      <c r="D19" s="16">
        <f>SUM(D11:D18)</f>
        <v>120.768</v>
      </c>
    </row>
    <row r="20" spans="1:4" s="1" customFormat="1" x14ac:dyDescent="0.3">
      <c r="A20" s="3" t="s">
        <v>17</v>
      </c>
      <c r="B20" s="12">
        <f>B19*20%</f>
        <v>61.349600000000009</v>
      </c>
      <c r="C20" s="12">
        <f>C19*20%</f>
        <v>43.793600000000005</v>
      </c>
      <c r="D20" s="12">
        <f>D19*20%</f>
        <v>24.153600000000001</v>
      </c>
    </row>
    <row r="21" spans="1:4" s="1" customFormat="1" x14ac:dyDescent="0.3">
      <c r="A21" s="3" t="s">
        <v>6</v>
      </c>
      <c r="B21" s="12">
        <f>(B20+B19)*20%</f>
        <v>73.619520000000009</v>
      </c>
      <c r="C21" s="12">
        <f>(C20+C19)*20%</f>
        <v>52.552320000000009</v>
      </c>
      <c r="D21" s="12">
        <f>(D20+D19)*20%</f>
        <v>28.984320000000004</v>
      </c>
    </row>
    <row r="22" spans="1:4" s="1" customFormat="1" x14ac:dyDescent="0.3">
      <c r="A22" s="9" t="s">
        <v>7</v>
      </c>
      <c r="B22" s="16">
        <f>B19+B20+B21</f>
        <v>441.71712000000008</v>
      </c>
      <c r="C22" s="16">
        <f>C19+C20+C21</f>
        <v>315.31392000000005</v>
      </c>
      <c r="D22" s="16">
        <f>D19+D20+D21</f>
        <v>173.90592000000001</v>
      </c>
    </row>
    <row r="23" spans="1:4" s="1" customFormat="1" ht="27.75" customHeight="1" x14ac:dyDescent="0.25"/>
    <row r="24" spans="1:4" s="1" customFormat="1" ht="27.75" customHeight="1" x14ac:dyDescent="0.3">
      <c r="A24" s="7" t="s">
        <v>12</v>
      </c>
      <c r="C24" s="4" t="s">
        <v>22</v>
      </c>
      <c r="D24" s="4"/>
    </row>
    <row r="25" spans="1:4" s="1" customFormat="1" ht="24" customHeight="1" x14ac:dyDescent="0.3">
      <c r="A25" s="8" t="s">
        <v>23</v>
      </c>
      <c r="C25" s="4" t="s">
        <v>24</v>
      </c>
      <c r="D25" s="4"/>
    </row>
    <row r="26" spans="1:4" ht="18.75" customHeight="1" x14ac:dyDescent="0.3">
      <c r="A26" s="4" t="s">
        <v>11</v>
      </c>
      <c r="B26" s="4"/>
      <c r="C26" s="19" t="s">
        <v>25</v>
      </c>
      <c r="D26" s="20"/>
    </row>
    <row r="27" spans="1:4" ht="29.25" customHeight="1" x14ac:dyDescent="0.3"/>
    <row r="28" spans="1:4" ht="28.5" customHeight="1" x14ac:dyDescent="0.3"/>
    <row r="29" spans="1:4" ht="27" customHeight="1" x14ac:dyDescent="0.3"/>
    <row r="30" spans="1:4" ht="27.75" customHeight="1" x14ac:dyDescent="0.3"/>
    <row r="31" spans="1:4" ht="29.25" customHeight="1" x14ac:dyDescent="0.3"/>
  </sheetData>
  <mergeCells count="7">
    <mergeCell ref="B1:D1"/>
    <mergeCell ref="C26:D26"/>
    <mergeCell ref="A5:D6"/>
    <mergeCell ref="A9:A10"/>
    <mergeCell ref="C9:C10"/>
    <mergeCell ref="D9:D10"/>
    <mergeCell ref="B8:D8"/>
  </mergeCells>
  <pageMargins left="1" right="1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2022-03-17T12:34:48Z</cp:lastPrinted>
  <dcterms:created xsi:type="dcterms:W3CDTF">2016-04-11T05:33:18Z</dcterms:created>
  <dcterms:modified xsi:type="dcterms:W3CDTF">2022-03-17T12:35:07Z</dcterms:modified>
</cp:coreProperties>
</file>