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C11" i="1"/>
  <c r="C12" i="1"/>
  <c r="D12" i="1"/>
  <c r="D15" i="1" l="1"/>
  <c r="C15" i="1"/>
  <c r="C16" i="1" l="1"/>
  <c r="C18" i="1" s="1"/>
  <c r="C19" i="1" s="1"/>
  <c r="D16" i="1"/>
  <c r="D18" i="1" s="1"/>
  <c r="D19" i="1" s="1"/>
  <c r="C20" i="1" l="1"/>
  <c r="D20" i="1" l="1"/>
  <c r="D21" i="1" s="1"/>
  <c r="C21" i="1"/>
</calcChain>
</file>

<file path=xl/sharedStrings.xml><?xml version="1.0" encoding="utf-8"?>
<sst xmlns="http://schemas.openxmlformats.org/spreadsheetml/2006/main" count="24" uniqueCount="24">
  <si>
    <t>Марка автотранспорту</t>
  </si>
  <si>
    <t>Нарахування 22%</t>
  </si>
  <si>
    <t>РОЗРАХУНОК</t>
  </si>
  <si>
    <t>ПДВ 20%</t>
  </si>
  <si>
    <t>Накладні витрати 30%</t>
  </si>
  <si>
    <t xml:space="preserve">Всього собівартість             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</si>
  <si>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</si>
  <si>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</si>
  <si>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за одну годину роботи </t>
  </si>
  <si>
    <t>Вартість 1 маш. год.</t>
  </si>
  <si>
    <t>Легковий комбі VAZ 210934-20 (ВХ1007ВВ)</t>
  </si>
  <si>
    <t>Ремонтний фонд</t>
  </si>
  <si>
    <t xml:space="preserve">Заробітна плата водія </t>
  </si>
  <si>
    <t>Рентабельність 20%</t>
  </si>
  <si>
    <t xml:space="preserve"> переїзд З паливом </t>
  </si>
  <si>
    <t>Машинне масло (2,6 х 29,17) на 100 км</t>
  </si>
  <si>
    <t>по місту  (20)</t>
  </si>
  <si>
    <t>по трасі (49)</t>
  </si>
  <si>
    <t xml:space="preserve">Бензин (38 грн. х 8,3л) на 100 км                </t>
  </si>
  <si>
    <t>Нижник В.С.</t>
  </si>
  <si>
    <t>Їжак О.М.</t>
  </si>
  <si>
    <t>Барвінок А.В.</t>
  </si>
  <si>
    <t>Заступник гол. Бухгалтера</t>
  </si>
  <si>
    <t>станом на березень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</si>
</sst>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0" fontId="3" fillId="0" borderId="1" xfId="0" applyFont="1" applyBorder="1"/>
    <xf numFmtId="0" fontId="3" fillId="0" borderId="0" xfId="0" applyFont="1" applyBorder="1"/>
    <xf numFmtId="2" fontId="3" fillId="0" borderId="0" xfId="0" applyNumberFormat="1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right" wrapText="1"/>
    </xf>
    <xf numFmtId="2" fontId="1" fillId="0" borderId="1" xfId="0" applyNumberFormat="1" applyFont="1" applyBorder="1" applyAlignment="1"/>
    <xf numFmtId="0" fontId="4" fillId="0" borderId="0" xfId="0" applyFont="1"/>
    <xf numFmtId="0" fontId="1" fillId="0" borderId="6" xfId="0" applyFont="1" applyBorder="1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workbookViewId="0">
      <selection activeCell="B16" sqref="B16"/>
    </sheetView>
  </sheetViews>
  <sheetFormatPr defaultRowHeight="14.4" x14ac:dyDescent="0.3"/>
  <cols>
    <col min="1" max="1" width="6.6640625" customWidth="1"/>
    <col min="2" max="2" width="36.6640625" customWidth="1"/>
    <col min="3" max="3" width="15.33203125" customWidth="1"/>
    <col min="4" max="4" width="13.6640625" customWidth="1"/>
    <col min="7" max="7" width="7.6640625" customWidth="1"/>
    <col min="8" max="8" width="36.88671875" customWidth="1"/>
    <col min="9" max="9" width="10.6640625" customWidth="1"/>
    <col min="10" max="10" width="11.109375" customWidth="1"/>
  </cols>
  <sheetData>
    <row r="1" spans="1:4" ht="28.5" customHeight="1" x14ac:dyDescent="0.3">
      <c r="C1" s="9"/>
    </row>
    <row r="2" spans="1:4" ht="27" customHeight="1" x14ac:dyDescent="0.25"/>
    <row r="3" spans="1:4" ht="29.25" customHeight="1" x14ac:dyDescent="0.3">
      <c r="C3" s="20" t="s">
        <v>2</v>
      </c>
      <c r="D3" s="21"/>
    </row>
    <row r="4" spans="1:4" x14ac:dyDescent="0.3">
      <c r="B4" s="22" t="s">
        <v>8</v>
      </c>
      <c r="C4" s="23"/>
      <c r="D4" s="23"/>
    </row>
    <row r="5" spans="1:4" x14ac:dyDescent="0.3">
      <c r="B5" s="23"/>
      <c r="C5" s="23"/>
      <c r="D5" s="23"/>
    </row>
    <row r="6" spans="1:4" ht="15" x14ac:dyDescent="0.25">
      <c r="B6" s="19"/>
      <c r="C6" s="19"/>
      <c r="D6" s="19"/>
    </row>
    <row r="7" spans="1:4" x14ac:dyDescent="0.3">
      <c r="C7" t="s">
        <v>23</v>
      </c>
      <c r="D7" s="18"/>
    </row>
    <row r="8" spans="1:4" x14ac:dyDescent="0.3">
      <c r="A8" s="1"/>
      <c r="B8" s="24" t="s">
        <v>0</v>
      </c>
      <c r="C8" s="26" t="s">
        <v>14</v>
      </c>
      <c r="D8" s="27"/>
    </row>
    <row r="9" spans="1:4" x14ac:dyDescent="0.3">
      <c r="A9" s="1"/>
      <c r="B9" s="25"/>
      <c r="C9" s="14" t="s">
        <v>16</v>
      </c>
      <c r="D9" s="14" t="s">
        <v>17</v>
      </c>
    </row>
    <row r="10" spans="1:4" ht="28.2" x14ac:dyDescent="0.3">
      <c r="A10" s="1"/>
      <c r="B10" s="7" t="s">
        <v>10</v>
      </c>
      <c r="C10" s="2"/>
      <c r="D10" s="2"/>
    </row>
    <row r="11" spans="1:4" x14ac:dyDescent="0.3">
      <c r="A11" s="1"/>
      <c r="B11" s="3" t="s">
        <v>18</v>
      </c>
      <c r="C11" s="15">
        <f>38*8.3/5</f>
        <v>63.080000000000005</v>
      </c>
      <c r="D11" s="16">
        <f>38*8.3/100*49</f>
        <v>154.54600000000002</v>
      </c>
    </row>
    <row r="12" spans="1:4" x14ac:dyDescent="0.3">
      <c r="A12" s="1"/>
      <c r="B12" s="2" t="s">
        <v>15</v>
      </c>
      <c r="C12" s="5">
        <f>2.6*29.17/5</f>
        <v>15.168400000000002</v>
      </c>
      <c r="D12" s="5">
        <f>2.6*29.17/100*49</f>
        <v>37.162580000000005</v>
      </c>
    </row>
    <row r="13" spans="1:4" ht="15" x14ac:dyDescent="0.25">
      <c r="A13" s="1"/>
      <c r="B13" s="2"/>
      <c r="C13" s="4"/>
      <c r="D13" s="4"/>
    </row>
    <row r="14" spans="1:4" x14ac:dyDescent="0.3">
      <c r="A14" s="1"/>
      <c r="B14" s="3" t="s">
        <v>12</v>
      </c>
      <c r="C14" s="2">
        <v>87.11</v>
      </c>
      <c r="D14" s="2">
        <v>87.11</v>
      </c>
    </row>
    <row r="15" spans="1:4" x14ac:dyDescent="0.3">
      <c r="A15" s="1"/>
      <c r="B15" s="2" t="s">
        <v>1</v>
      </c>
      <c r="C15" s="5">
        <f>C14*22%</f>
        <v>19.164200000000001</v>
      </c>
      <c r="D15" s="5">
        <f>D14*22%</f>
        <v>19.164200000000001</v>
      </c>
    </row>
    <row r="16" spans="1:4" x14ac:dyDescent="0.3">
      <c r="A16" s="1"/>
      <c r="B16" s="2" t="s">
        <v>4</v>
      </c>
      <c r="C16" s="5">
        <f>(C14+C15)*30%</f>
        <v>31.882260000000002</v>
      </c>
      <c r="D16" s="5">
        <f>(D14+D15)*30%</f>
        <v>31.882260000000002</v>
      </c>
    </row>
    <row r="17" spans="1:4" x14ac:dyDescent="0.3">
      <c r="A17" s="1"/>
      <c r="B17" s="2" t="s">
        <v>11</v>
      </c>
      <c r="C17" s="5">
        <v>50</v>
      </c>
      <c r="D17" s="5">
        <v>50</v>
      </c>
    </row>
    <row r="18" spans="1:4" x14ac:dyDescent="0.3">
      <c r="A18" s="1"/>
      <c r="B18" s="7" t="s">
        <v>5</v>
      </c>
      <c r="C18" s="6">
        <f>SUM(C11:C17)</f>
        <v>266.40485999999999</v>
      </c>
      <c r="D18" s="6">
        <f>SUM(D11:D17)</f>
        <v>379.86504000000002</v>
      </c>
    </row>
    <row r="19" spans="1:4" x14ac:dyDescent="0.3">
      <c r="A19" s="1"/>
      <c r="B19" s="2" t="s">
        <v>13</v>
      </c>
      <c r="C19" s="5">
        <f>C18*20%</f>
        <v>53.280971999999998</v>
      </c>
      <c r="D19" s="5">
        <f>D18*20%</f>
        <v>75.973008000000007</v>
      </c>
    </row>
    <row r="20" spans="1:4" x14ac:dyDescent="0.3">
      <c r="A20" s="1"/>
      <c r="B20" s="2" t="s">
        <v>3</v>
      </c>
      <c r="C20" s="5">
        <f>(C18+C19)*20%</f>
        <v>63.937166400000002</v>
      </c>
      <c r="D20" s="5">
        <f>(D18+D19)*20%</f>
        <v>91.167609600000006</v>
      </c>
    </row>
    <row r="21" spans="1:4" x14ac:dyDescent="0.3">
      <c r="A21" s="1"/>
      <c r="B21" s="10" t="s">
        <v>9</v>
      </c>
      <c r="C21" s="6">
        <f>C18+C19+C20</f>
        <v>383.62299840000003</v>
      </c>
      <c r="D21" s="6">
        <f>D18+D19+D20</f>
        <v>547.00565760000006</v>
      </c>
    </row>
    <row r="22" spans="1:4" ht="15" x14ac:dyDescent="0.25">
      <c r="A22" s="1"/>
      <c r="B22" s="11"/>
      <c r="C22" s="12"/>
      <c r="D22" s="12"/>
    </row>
    <row r="23" spans="1:4" ht="31.2" x14ac:dyDescent="0.3">
      <c r="A23" s="1"/>
      <c r="B23" s="8" t="s">
        <v>6</v>
      </c>
      <c r="C23" s="13"/>
      <c r="D23" s="13" t="s">
        <v>19</v>
      </c>
    </row>
    <row r="24" spans="1:4" ht="15.75" x14ac:dyDescent="0.25">
      <c r="A24" s="1"/>
      <c r="B24" s="8"/>
      <c r="C24" s="13"/>
      <c r="D24" s="13"/>
    </row>
    <row r="25" spans="1:4" ht="15.6" x14ac:dyDescent="0.3">
      <c r="A25" s="1"/>
      <c r="B25" s="13" t="s">
        <v>22</v>
      </c>
      <c r="C25" s="13"/>
      <c r="D25" s="17" t="s">
        <v>20</v>
      </c>
    </row>
    <row r="26" spans="1:4" ht="15.75" x14ac:dyDescent="0.25">
      <c r="A26" s="1"/>
      <c r="B26" s="13"/>
      <c r="C26" s="13"/>
      <c r="D26" s="13"/>
    </row>
    <row r="27" spans="1:4" ht="15.6" x14ac:dyDescent="0.3">
      <c r="A27" s="1"/>
      <c r="B27" s="13" t="s">
        <v>7</v>
      </c>
      <c r="C27" s="13"/>
      <c r="D27" s="13" t="s">
        <v>21</v>
      </c>
    </row>
  </sheetData>
  <mergeCells count="4">
    <mergeCell ref="C3:D3"/>
    <mergeCell ref="B4:D5"/>
    <mergeCell ref="B8:B9"/>
    <mergeCell ref="C8:D8"/>
  </mergeCells>
  <pageMargins left="1" right="1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2022-03-17T12:21:54Z</cp:lastPrinted>
  <dcterms:created xsi:type="dcterms:W3CDTF">2016-04-11T05:33:18Z</dcterms:created>
  <dcterms:modified xsi:type="dcterms:W3CDTF">2022-03-17T12:22:14Z</dcterms:modified>
</cp:coreProperties>
</file>