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C12" i="1"/>
  <c r="D13" i="1" l="1"/>
  <c r="C13" i="1"/>
  <c r="D16" i="1" l="1"/>
  <c r="C16" i="1"/>
  <c r="C17" i="1" l="1"/>
  <c r="C19" i="1" s="1"/>
  <c r="C20" i="1" s="1"/>
  <c r="D17" i="1"/>
  <c r="D19" i="1" s="1"/>
  <c r="D20" i="1" s="1"/>
  <c r="C21" i="1" l="1"/>
  <c r="C22" i="1" l="1"/>
  <c r="D21" i="1"/>
  <c r="D22" i="1" s="1"/>
</calcChain>
</file>

<file path=xl/sharedStrings.xml><?xml version="1.0" encoding="utf-8"?>
<sst xmlns="http://schemas.openxmlformats.org/spreadsheetml/2006/main" count="24" uniqueCount="24">
  <si>
    <t>Марка автотранспорту</t>
  </si>
  <si>
    <t>Нарахування 22%</t>
  </si>
  <si>
    <t xml:space="preserve">Ремонтний фонд </t>
  </si>
  <si>
    <t>РОЗРАХУНОК</t>
  </si>
  <si>
    <t>ПДВ 20%</t>
  </si>
  <si>
    <t>Накладні витрати 30%</t>
  </si>
  <si>
    <t xml:space="preserve">Всього собівартість             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</si>
  <si>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</si>
  <si>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</si>
  <si>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</si>
  <si>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Легковий автомобіль VAZ 21043 (ВХ2243АМ)</t>
  </si>
  <si>
    <t>Вартість 1 маш. год.</t>
  </si>
  <si>
    <t xml:space="preserve">Заробітна плата водія </t>
  </si>
  <si>
    <t>Рентабельність 20%</t>
  </si>
  <si>
    <t>Машинне масло (2,6 х 29,17) на 100 км</t>
  </si>
  <si>
    <t xml:space="preserve">З паливом </t>
  </si>
  <si>
    <t>по місту (20)</t>
  </si>
  <si>
    <t>по трасі (49)</t>
  </si>
  <si>
    <t xml:space="preserve">Бензин (38 х 9,1) на 100 км                </t>
  </si>
  <si>
    <t>Нижник В.С.</t>
  </si>
  <si>
    <t>Заступник гол. бухгалтер</t>
  </si>
  <si>
    <t>Їжак О.М.</t>
  </si>
  <si>
    <t>Барвінок А.В.</t>
  </si>
  <si>
    <t>станом на березень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</si>
</sst>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Border="1"/>
    <xf numFmtId="2" fontId="3" fillId="0" borderId="0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32"/>
  <sheetViews>
    <sheetView tabSelected="1" workbookViewId="0">
      <selection activeCell="G10" sqref="G10"/>
    </sheetView>
  </sheetViews>
  <sheetFormatPr defaultRowHeight="14.4" x14ac:dyDescent="0.3"/>
  <cols>
    <col min="2" max="2" width="42.109375" customWidth="1"/>
    <col min="3" max="3" width="14.6640625" customWidth="1"/>
    <col min="4" max="4" width="14.33203125" customWidth="1"/>
  </cols>
  <sheetData>
    <row r="1" spans="2:4" x14ac:dyDescent="0.3">
      <c r="C1" s="16"/>
      <c r="D1" s="16"/>
    </row>
    <row r="4" spans="2:4" ht="15" customHeight="1" x14ac:dyDescent="0.3">
      <c r="C4" s="16" t="s">
        <v>3</v>
      </c>
      <c r="D4" s="17"/>
    </row>
    <row r="5" spans="2:4" ht="15" customHeight="1" x14ac:dyDescent="0.3">
      <c r="B5" s="18" t="s">
        <v>9</v>
      </c>
      <c r="C5" s="19"/>
      <c r="D5" s="19"/>
    </row>
    <row r="6" spans="2:4" x14ac:dyDescent="0.3">
      <c r="B6" s="19"/>
      <c r="C6" s="19"/>
      <c r="D6" s="19"/>
    </row>
    <row r="7" spans="2:4" ht="15" x14ac:dyDescent="0.25">
      <c r="B7" s="15"/>
      <c r="C7" s="15"/>
      <c r="D7" s="15"/>
    </row>
    <row r="8" spans="2:4" x14ac:dyDescent="0.3">
      <c r="C8" s="24" t="s">
        <v>23</v>
      </c>
      <c r="D8" s="24"/>
    </row>
    <row r="9" spans="2:4" x14ac:dyDescent="0.3">
      <c r="B9" s="20" t="s">
        <v>0</v>
      </c>
      <c r="C9" s="22" t="s">
        <v>15</v>
      </c>
      <c r="D9" s="23"/>
    </row>
    <row r="10" spans="2:4" x14ac:dyDescent="0.3">
      <c r="B10" s="21"/>
      <c r="C10" s="14" t="s">
        <v>16</v>
      </c>
      <c r="D10" s="14" t="s">
        <v>17</v>
      </c>
    </row>
    <row r="11" spans="2:4" ht="28.2" x14ac:dyDescent="0.3">
      <c r="B11" s="4" t="s">
        <v>10</v>
      </c>
      <c r="C11" s="2"/>
      <c r="D11" s="2"/>
    </row>
    <row r="12" spans="2:4" x14ac:dyDescent="0.3">
      <c r="B12" s="3" t="s">
        <v>18</v>
      </c>
      <c r="C12" s="11">
        <f>38*9.1/5</f>
        <v>69.16</v>
      </c>
      <c r="D12" s="11">
        <f>38*9.1/100*49</f>
        <v>169.44200000000001</v>
      </c>
    </row>
    <row r="13" spans="2:4" x14ac:dyDescent="0.3">
      <c r="B13" s="2" t="s">
        <v>14</v>
      </c>
      <c r="C13" s="10">
        <f>2.6*29.17/5</f>
        <v>15.168400000000002</v>
      </c>
      <c r="D13" s="10">
        <f>2.6*29.17/100*49</f>
        <v>37.162580000000005</v>
      </c>
    </row>
    <row r="14" spans="2:4" ht="15" x14ac:dyDescent="0.25">
      <c r="B14" s="2"/>
      <c r="C14" s="12"/>
      <c r="D14" s="12"/>
    </row>
    <row r="15" spans="2:4" x14ac:dyDescent="0.3">
      <c r="B15" s="3" t="s">
        <v>12</v>
      </c>
      <c r="C15" s="13">
        <v>87.11</v>
      </c>
      <c r="D15" s="13">
        <v>87.11</v>
      </c>
    </row>
    <row r="16" spans="2:4" x14ac:dyDescent="0.3">
      <c r="B16" s="2" t="s">
        <v>1</v>
      </c>
      <c r="C16" s="10">
        <f>C15*22%</f>
        <v>19.164200000000001</v>
      </c>
      <c r="D16" s="10">
        <f>D15*22%</f>
        <v>19.164200000000001</v>
      </c>
    </row>
    <row r="17" spans="2:4" x14ac:dyDescent="0.3">
      <c r="B17" s="2" t="s">
        <v>5</v>
      </c>
      <c r="C17" s="10">
        <f>(C15+C16)*30%</f>
        <v>31.882260000000002</v>
      </c>
      <c r="D17" s="10">
        <f>(D15+D16)*30%</f>
        <v>31.882260000000002</v>
      </c>
    </row>
    <row r="18" spans="2:4" x14ac:dyDescent="0.3">
      <c r="B18" s="2" t="s">
        <v>2</v>
      </c>
      <c r="C18" s="10">
        <v>50</v>
      </c>
      <c r="D18" s="10">
        <v>50</v>
      </c>
    </row>
    <row r="19" spans="2:4" x14ac:dyDescent="0.3">
      <c r="B19" s="4" t="s">
        <v>6</v>
      </c>
      <c r="C19" s="9">
        <f>SUM(C12:C18)</f>
        <v>272.48486000000003</v>
      </c>
      <c r="D19" s="9">
        <f>SUM(D12:D18)</f>
        <v>394.76103999999998</v>
      </c>
    </row>
    <row r="20" spans="2:4" s="1" customFormat="1" x14ac:dyDescent="0.3">
      <c r="B20" s="2" t="s">
        <v>13</v>
      </c>
      <c r="C20" s="10">
        <f>C19*20%</f>
        <v>54.496972000000007</v>
      </c>
      <c r="D20" s="10">
        <f>D19*20%</f>
        <v>78.952207999999999</v>
      </c>
    </row>
    <row r="21" spans="2:4" s="1" customFormat="1" x14ac:dyDescent="0.3">
      <c r="B21" s="2" t="s">
        <v>4</v>
      </c>
      <c r="C21" s="10">
        <f>(C19+C20)*20%</f>
        <v>65.396366400000019</v>
      </c>
      <c r="D21" s="10">
        <f>(D19+D20)*20%</f>
        <v>94.742649599999993</v>
      </c>
    </row>
    <row r="22" spans="2:4" s="1" customFormat="1" x14ac:dyDescent="0.3">
      <c r="B22" s="2" t="s">
        <v>11</v>
      </c>
      <c r="C22" s="9">
        <f>C19+C20+C21</f>
        <v>392.37819840000009</v>
      </c>
      <c r="D22" s="9">
        <f>D19+D20+D21</f>
        <v>568.45589759999996</v>
      </c>
    </row>
    <row r="23" spans="2:4" s="1" customFormat="1" ht="30.75" customHeight="1" x14ac:dyDescent="0.25">
      <c r="B23" s="7"/>
      <c r="C23" s="8"/>
      <c r="D23" s="8"/>
    </row>
    <row r="24" spans="2:4" s="1" customFormat="1" ht="27.75" customHeight="1" x14ac:dyDescent="0.3">
      <c r="B24" s="5" t="s">
        <v>7</v>
      </c>
      <c r="C24" s="6"/>
      <c r="D24" s="6" t="s">
        <v>19</v>
      </c>
    </row>
    <row r="25" spans="2:4" s="1" customFormat="1" ht="27.75" customHeight="1" x14ac:dyDescent="0.3">
      <c r="B25" s="6" t="s">
        <v>20</v>
      </c>
      <c r="C25" s="6"/>
      <c r="D25" s="6" t="s">
        <v>21</v>
      </c>
    </row>
    <row r="26" spans="2:4" s="1" customFormat="1" ht="35.25" customHeight="1" x14ac:dyDescent="0.3">
      <c r="B26" s="6" t="s">
        <v>8</v>
      </c>
      <c r="C26" s="6"/>
      <c r="D26" s="6" t="s">
        <v>22</v>
      </c>
    </row>
    <row r="27" spans="2:4" ht="32.25" customHeight="1" x14ac:dyDescent="0.3"/>
    <row r="28" spans="2:4" ht="29.25" customHeight="1" x14ac:dyDescent="0.3"/>
    <row r="29" spans="2:4" ht="28.5" customHeight="1" x14ac:dyDescent="0.3"/>
    <row r="30" spans="2:4" ht="27" customHeight="1" x14ac:dyDescent="0.3"/>
    <row r="31" spans="2:4" ht="27.75" customHeight="1" x14ac:dyDescent="0.3"/>
    <row r="32" spans="2:4" ht="29.25" customHeight="1" x14ac:dyDescent="0.3"/>
  </sheetData>
  <mergeCells count="6">
    <mergeCell ref="C1:D1"/>
    <mergeCell ref="C4:D4"/>
    <mergeCell ref="B5:D6"/>
    <mergeCell ref="B9:B10"/>
    <mergeCell ref="C9:D9"/>
    <mergeCell ref="C8:D8"/>
  </mergeCells>
  <pageMargins left="0.70866141732283461" right="0.7086614173228346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2022-03-17T12:22:30Z</cp:lastPrinted>
  <dcterms:created xsi:type="dcterms:W3CDTF">2016-04-11T05:33:18Z</dcterms:created>
  <dcterms:modified xsi:type="dcterms:W3CDTF">2022-03-17T12:22:51Z</dcterms:modified>
</cp:coreProperties>
</file>