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1" l="1"/>
  <c r="C13" i="1"/>
  <c r="E13" i="1" l="1"/>
  <c r="D13" i="1"/>
  <c r="E12" i="1"/>
  <c r="D12" i="1"/>
  <c r="C12" i="1"/>
  <c r="D15" i="1" l="1"/>
  <c r="D16" i="1" s="1"/>
  <c r="D17" i="1" s="1"/>
  <c r="C15" i="1"/>
  <c r="C16" i="1" s="1"/>
  <c r="C17" i="1" s="1"/>
  <c r="E15" i="1"/>
  <c r="E16" i="1" s="1"/>
  <c r="E17" i="1" s="1"/>
  <c r="D18" i="1" l="1"/>
  <c r="C18" i="1"/>
  <c r="E18" i="1"/>
</calcChain>
</file>

<file path=xl/sharedStrings.xml><?xml version="1.0" encoding="utf-8"?>
<sst xmlns="http://schemas.openxmlformats.org/spreadsheetml/2006/main" count="24" uniqueCount="24">
  <si>
    <t>Марка автотранспорту</t>
  </si>
  <si>
    <t>З паливом</t>
  </si>
  <si>
    <t>Без палива</t>
  </si>
  <si>
    <t>Всього собівартість</t>
  </si>
  <si>
    <t>Нарахування 22%</t>
  </si>
  <si>
    <t>РОЗРАХУНОК</t>
  </si>
  <si>
    <t>ПДВ 20%</t>
  </si>
  <si>
    <t>Вартість 1 маш./год.</t>
  </si>
  <si>
    <t>Простій (год)</t>
  </si>
  <si>
    <t>Накладні витрати 30%</t>
  </si>
  <si>
    <t>Директор КП ДМР "Благоустрій Дунаєвеччини"</t>
  </si>
  <si>
    <t>Економіст</t>
  </si>
  <si>
    <t xml:space="preserve"> вартості роботи автотранспорту по КП ДМР "Благоустрій Дунаєвеччини" за одну годину роботи </t>
  </si>
  <si>
    <t>Ремонтний фонд</t>
  </si>
  <si>
    <t xml:space="preserve">Бульдозер ЧТЗ-170 №  </t>
  </si>
  <si>
    <t>Заробітна плата</t>
  </si>
  <si>
    <t>Рентабельність 20%</t>
  </si>
  <si>
    <t>станом на березень 2022</t>
  </si>
  <si>
    <t>Дизпаливо (14,5л х 38)</t>
  </si>
  <si>
    <t>Машинне масло (0,5 х 55)</t>
  </si>
  <si>
    <t>Нижник В.С.</t>
  </si>
  <si>
    <t>Заступник гол. бухгалтер</t>
  </si>
  <si>
    <t>Їжик О.М.</t>
  </si>
  <si>
    <t>Барвінок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</si>
</sst>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/>
    <xf numFmtId="0" fontId="1" fillId="0" borderId="4" xfId="0" applyFont="1" applyBorder="1"/>
    <xf numFmtId="0" fontId="1" fillId="0" borderId="1" xfId="0" applyFont="1" applyBorder="1"/>
    <xf numFmtId="0" fontId="1" fillId="0" borderId="0" xfId="0" applyFont="1"/>
    <xf numFmtId="0" fontId="4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0" xfId="0" applyFont="1"/>
    <xf numFmtId="0" fontId="1" fillId="0" borderId="5" xfId="0" applyFont="1" applyBorder="1" applyAlignment="1"/>
    <xf numFmtId="0" fontId="0" fillId="0" borderId="5" xfId="0" applyBorder="1" applyAlignme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0" fillId="0" borderId="3" xfId="0" applyBorder="1" applyAlignme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abSelected="1" zoomScaleNormal="100" workbookViewId="0">
      <selection activeCell="H11" sqref="H11"/>
    </sheetView>
  </sheetViews>
  <sheetFormatPr defaultRowHeight="14.4" x14ac:dyDescent="0.3"/>
  <cols>
    <col min="1" max="1" width="6.109375" customWidth="1"/>
    <col min="2" max="2" width="34.5546875" customWidth="1"/>
    <col min="3" max="3" width="15.109375" customWidth="1"/>
    <col min="4" max="4" width="11.5546875" customWidth="1"/>
    <col min="5" max="5" width="15.33203125" customWidth="1"/>
  </cols>
  <sheetData>
    <row r="1" spans="2:6" x14ac:dyDescent="0.3">
      <c r="D1" s="4"/>
    </row>
    <row r="2" spans="2:6" ht="15" customHeight="1" x14ac:dyDescent="0.3">
      <c r="C2" s="4" t="s">
        <v>5</v>
      </c>
    </row>
    <row r="3" spans="2:6" ht="15" customHeight="1" x14ac:dyDescent="0.3">
      <c r="B3" s="18" t="s">
        <v>12</v>
      </c>
      <c r="C3" s="19"/>
      <c r="D3" s="19"/>
      <c r="E3" s="19"/>
    </row>
    <row r="4" spans="2:6" x14ac:dyDescent="0.3">
      <c r="B4" s="19"/>
      <c r="C4" s="19"/>
      <c r="D4" s="19"/>
      <c r="E4" s="19"/>
    </row>
    <row r="5" spans="2:6" x14ac:dyDescent="0.3">
      <c r="D5" s="16" t="s">
        <v>17</v>
      </c>
      <c r="E5" s="17"/>
    </row>
    <row r="6" spans="2:6" x14ac:dyDescent="0.3">
      <c r="B6" s="20" t="s">
        <v>0</v>
      </c>
      <c r="C6" s="23" t="s">
        <v>1</v>
      </c>
      <c r="D6" s="20" t="s">
        <v>2</v>
      </c>
      <c r="E6" s="20" t="s">
        <v>8</v>
      </c>
      <c r="F6" s="1"/>
    </row>
    <row r="7" spans="2:6" ht="24.75" customHeight="1" x14ac:dyDescent="0.3">
      <c r="B7" s="21"/>
      <c r="C7" s="24"/>
      <c r="D7" s="21"/>
      <c r="E7" s="22"/>
      <c r="F7" s="1"/>
    </row>
    <row r="8" spans="2:6" ht="28.5" customHeight="1" x14ac:dyDescent="0.3">
      <c r="B8" s="6" t="s">
        <v>14</v>
      </c>
      <c r="C8" s="3"/>
      <c r="D8" s="2"/>
      <c r="E8" s="3"/>
      <c r="F8" s="1"/>
    </row>
    <row r="9" spans="2:6" ht="35.25" customHeight="1" x14ac:dyDescent="0.3">
      <c r="B9" s="3" t="s">
        <v>18</v>
      </c>
      <c r="C9" s="11">
        <f>14.5*38</f>
        <v>551</v>
      </c>
      <c r="D9" s="9"/>
      <c r="E9" s="8"/>
      <c r="F9" s="1"/>
    </row>
    <row r="10" spans="2:6" ht="30" customHeight="1" x14ac:dyDescent="0.3">
      <c r="B10" s="3" t="s">
        <v>19</v>
      </c>
      <c r="C10" s="11">
        <v>55</v>
      </c>
      <c r="D10" s="9">
        <v>55</v>
      </c>
      <c r="E10" s="8"/>
      <c r="F10" s="1"/>
    </row>
    <row r="11" spans="2:6" ht="28.5" customHeight="1" x14ac:dyDescent="0.3">
      <c r="B11" s="3" t="s">
        <v>15</v>
      </c>
      <c r="C11" s="12">
        <v>87.11</v>
      </c>
      <c r="D11" s="12">
        <v>87.11</v>
      </c>
      <c r="E11" s="12">
        <v>87.11</v>
      </c>
      <c r="F11" s="1"/>
    </row>
    <row r="12" spans="2:6" ht="30" customHeight="1" x14ac:dyDescent="0.3">
      <c r="B12" s="3" t="s">
        <v>4</v>
      </c>
      <c r="C12" s="13">
        <f>C11*22%</f>
        <v>19.164200000000001</v>
      </c>
      <c r="D12" s="13">
        <f>D11*22%</f>
        <v>19.164200000000001</v>
      </c>
      <c r="E12" s="13">
        <f>E11*22%</f>
        <v>19.164200000000001</v>
      </c>
      <c r="F12" s="1"/>
    </row>
    <row r="13" spans="2:6" ht="32.25" customHeight="1" x14ac:dyDescent="0.3">
      <c r="B13" s="3" t="s">
        <v>9</v>
      </c>
      <c r="C13" s="13">
        <f>C11*30%</f>
        <v>26.132999999999999</v>
      </c>
      <c r="D13" s="13">
        <f>D11*30%</f>
        <v>26.132999999999999</v>
      </c>
      <c r="E13" s="13">
        <f>E11*30%</f>
        <v>26.132999999999999</v>
      </c>
      <c r="F13" s="1"/>
    </row>
    <row r="14" spans="2:6" ht="30" customHeight="1" x14ac:dyDescent="0.3">
      <c r="B14" s="3" t="s">
        <v>13</v>
      </c>
      <c r="C14" s="10">
        <v>100</v>
      </c>
      <c r="D14" s="10">
        <v>100</v>
      </c>
      <c r="E14" s="10"/>
      <c r="F14" s="1"/>
    </row>
    <row r="15" spans="2:6" ht="29.25" customHeight="1" x14ac:dyDescent="0.3">
      <c r="B15" s="3" t="s">
        <v>3</v>
      </c>
      <c r="C15" s="14">
        <f>SUM(C8:C14)</f>
        <v>838.4072000000001</v>
      </c>
      <c r="D15" s="14">
        <f>SUM(D8:D14)</f>
        <v>287.40719999999999</v>
      </c>
      <c r="E15" s="14">
        <f>SUM(E8:E14)</f>
        <v>132.40720000000002</v>
      </c>
      <c r="F15" s="1"/>
    </row>
    <row r="16" spans="2:6" s="1" customFormat="1" ht="28.5" customHeight="1" x14ac:dyDescent="0.3">
      <c r="B16" s="3" t="s">
        <v>16</v>
      </c>
      <c r="C16" s="13">
        <f>C15*20%</f>
        <v>167.68144000000004</v>
      </c>
      <c r="D16" s="13">
        <f>D15*20%</f>
        <v>57.481439999999999</v>
      </c>
      <c r="E16" s="13">
        <f>E15*20%</f>
        <v>26.481440000000006</v>
      </c>
    </row>
    <row r="17" spans="2:5" s="1" customFormat="1" ht="28.5" customHeight="1" x14ac:dyDescent="0.3">
      <c r="B17" s="3" t="s">
        <v>6</v>
      </c>
      <c r="C17" s="13">
        <f>(C16+C15)*20%</f>
        <v>201.21772800000005</v>
      </c>
      <c r="D17" s="13">
        <f>(D16+D15)*20%</f>
        <v>68.977727999999999</v>
      </c>
      <c r="E17" s="13">
        <f>(E16+E15)*20%</f>
        <v>31.777728000000003</v>
      </c>
    </row>
    <row r="18" spans="2:5" s="1" customFormat="1" ht="30.75" customHeight="1" x14ac:dyDescent="0.3">
      <c r="B18" s="3" t="s">
        <v>7</v>
      </c>
      <c r="C18" s="14">
        <f>C15+C16+C17</f>
        <v>1207.3063680000002</v>
      </c>
      <c r="D18" s="14">
        <f>D15+D16+D17</f>
        <v>413.86636800000002</v>
      </c>
      <c r="E18" s="14">
        <f>E15+E16+E17</f>
        <v>190.66636800000001</v>
      </c>
    </row>
    <row r="19" spans="2:5" s="1" customFormat="1" ht="27.75" customHeight="1" x14ac:dyDescent="0.25"/>
    <row r="20" spans="2:5" s="1" customFormat="1" ht="27.75" customHeight="1" x14ac:dyDescent="0.3">
      <c r="B20" s="5" t="s">
        <v>10</v>
      </c>
      <c r="C20" s="7"/>
      <c r="D20" s="7" t="s">
        <v>20</v>
      </c>
      <c r="E20" s="7"/>
    </row>
    <row r="21" spans="2:5" s="1" customFormat="1" ht="35.25" customHeight="1" x14ac:dyDescent="0.3">
      <c r="B21" s="7" t="s">
        <v>21</v>
      </c>
      <c r="C21" s="7"/>
      <c r="D21" s="15" t="s">
        <v>22</v>
      </c>
      <c r="E21" s="15"/>
    </row>
    <row r="22" spans="2:5" ht="32.25" customHeight="1" x14ac:dyDescent="0.3">
      <c r="B22" s="7" t="s">
        <v>11</v>
      </c>
      <c r="C22" s="7"/>
      <c r="D22" s="7" t="s">
        <v>23</v>
      </c>
      <c r="E22" s="7"/>
    </row>
    <row r="23" spans="2:5" ht="29.25" customHeight="1" x14ac:dyDescent="0.3"/>
    <row r="24" spans="2:5" ht="28.5" customHeight="1" x14ac:dyDescent="0.3"/>
    <row r="25" spans="2:5" ht="27" customHeight="1" x14ac:dyDescent="0.3"/>
    <row r="26" spans="2:5" ht="27.75" customHeight="1" x14ac:dyDescent="0.3"/>
    <row r="27" spans="2:5" ht="29.25" customHeight="1" x14ac:dyDescent="0.3"/>
  </sheetData>
  <mergeCells count="7">
    <mergeCell ref="D21:E21"/>
    <mergeCell ref="D5:E5"/>
    <mergeCell ref="B3:E4"/>
    <mergeCell ref="B6:B7"/>
    <mergeCell ref="D6:D7"/>
    <mergeCell ref="E6:E7"/>
    <mergeCell ref="C6:C7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2022-03-17T12:17:05Z</cp:lastPrinted>
  <dcterms:created xsi:type="dcterms:W3CDTF">2016-04-11T05:33:18Z</dcterms:created>
  <dcterms:modified xsi:type="dcterms:W3CDTF">2022-03-17T12:17:08Z</dcterms:modified>
</cp:coreProperties>
</file>