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C14" i="1"/>
  <c r="D13" i="1"/>
  <c r="C13" i="1"/>
  <c r="E17" i="1" l="1"/>
  <c r="E18" i="1" s="1"/>
  <c r="E20" i="1" l="1"/>
  <c r="E21" i="1" l="1"/>
  <c r="E22" i="1" s="1"/>
  <c r="D17" i="1"/>
  <c r="C17" i="1"/>
  <c r="E23" i="1" l="1"/>
  <c r="D18" i="1"/>
  <c r="D20" i="1" s="1"/>
  <c r="D21" i="1" s="1"/>
  <c r="C18" i="1"/>
  <c r="C20" i="1" s="1"/>
  <c r="C21" i="1" s="1"/>
  <c r="D22" i="1" l="1"/>
  <c r="D23" i="1" l="1"/>
  <c r="C22" i="1"/>
  <c r="C23" i="1" s="1"/>
</calcChain>
</file>

<file path=xl/sharedStrings.xml><?xml version="1.0" encoding="utf-8"?>
<sst xmlns="http://schemas.openxmlformats.org/spreadsheetml/2006/main" count="25" uniqueCount="25">
  <si>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</si>
  <si>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</si>
  <si>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</si>
  <si>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</si>
  <si>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</si>
  <si>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</si>
  <si>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 xml:space="preserve">Всього собівартість             </t>
  </si>
  <si>
    <t>З паливом</t>
  </si>
  <si>
    <t>по місту</t>
  </si>
  <si>
    <t>по трасі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</si>
  <si>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</si>
  <si>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</si>
  <si>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</si>
  <si>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Вартість 1 маш. год.</t>
  </si>
  <si>
    <t>Легковий хетчбек-в ЗАЗ 1102 (ВХ2688СА)</t>
  </si>
  <si>
    <t xml:space="preserve">Заробітна плата водія </t>
  </si>
  <si>
    <t>Рентабельність 20%</t>
  </si>
  <si>
    <t>Простій</t>
  </si>
  <si>
    <t xml:space="preserve">Бензин (38грн. х 6,9л) на 100 км                </t>
  </si>
  <si>
    <t>Машинне масло (2,6 х 33) на 100 км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</si>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</sst>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1" fillId="0" borderId="0" xfId="0" applyFont="1" applyBorder="1"/>
    <xf numFmtId="2" fontId="3" fillId="0" borderId="0" xfId="0" applyNumberFormat="1" applyFont="1" applyBorder="1"/>
    <xf numFmtId="0" fontId="4" fillId="0" borderId="0" xfId="0" applyFont="1"/>
    <xf numFmtId="49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 wrapText="1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/>
    <xf numFmtId="2" fontId="3" fillId="0" borderId="1" xfId="0" applyNumberFormat="1" applyFont="1" applyBorder="1" applyAlignment="1"/>
    <xf numFmtId="0" fontId="0" fillId="0" borderId="0" xfId="0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D2" sqref="D2:E2"/>
    </sheetView>
  </sheetViews>
  <sheetFormatPr defaultRowHeight="14.4" x14ac:dyDescent="0.3"/>
  <cols>
    <col min="1" max="1" width="6.6640625" customWidth="1"/>
    <col min="2" max="2" width="36.6640625" customWidth="1"/>
    <col min="3" max="3" width="14.5546875" customWidth="1"/>
    <col min="4" max="4" width="12.88671875" customWidth="1"/>
    <col min="5" max="5" width="12.5546875" customWidth="1"/>
    <col min="6" max="6" width="12.6640625" customWidth="1"/>
    <col min="9" max="9" width="6.5546875" customWidth="1"/>
    <col min="10" max="10" width="36.88671875" customWidth="1"/>
    <col min="13" max="13" width="11.5546875" customWidth="1"/>
  </cols>
  <sheetData>
    <row r="1" spans="1:6" ht="29.25" customHeight="1" x14ac:dyDescent="0.25"/>
    <row r="2" spans="1:6" ht="28.5" customHeight="1" x14ac:dyDescent="0.3">
      <c r="D2" s="7"/>
    </row>
    <row r="3" spans="1:6" ht="11.25" customHeight="1" x14ac:dyDescent="0.25">
      <c r="E3" s="7"/>
    </row>
    <row r="4" spans="1:6" ht="12" customHeight="1" x14ac:dyDescent="0.25">
      <c r="E4" s="7"/>
    </row>
    <row r="5" spans="1:6" ht="25.5" customHeight="1" x14ac:dyDescent="0.3">
      <c r="C5" s="21" t="s">
        <v>3</v>
      </c>
      <c r="D5" s="22"/>
    </row>
    <row r="6" spans="1:6" x14ac:dyDescent="0.3">
      <c r="B6" s="23" t="s">
        <v>12</v>
      </c>
      <c r="C6" s="24"/>
      <c r="D6" s="24"/>
      <c r="E6" s="24"/>
      <c r="F6" s="24"/>
    </row>
    <row r="7" spans="1:6" x14ac:dyDescent="0.3">
      <c r="B7" s="24"/>
      <c r="C7" s="24"/>
      <c r="D7" s="24"/>
      <c r="E7" s="24"/>
      <c r="F7" s="24"/>
    </row>
    <row r="8" spans="1:6" ht="15" x14ac:dyDescent="0.25">
      <c r="B8" s="19"/>
      <c r="C8" s="19"/>
      <c r="D8" s="19"/>
      <c r="E8" s="19"/>
      <c r="F8" s="19"/>
    </row>
    <row r="9" spans="1:6" x14ac:dyDescent="0.3">
      <c r="D9" s="25" t="s">
        <v>20</v>
      </c>
      <c r="E9" s="26"/>
    </row>
    <row r="10" spans="1:6" x14ac:dyDescent="0.3">
      <c r="A10" s="1"/>
      <c r="B10" s="27" t="s">
        <v>0</v>
      </c>
      <c r="C10" s="29" t="s">
        <v>7</v>
      </c>
      <c r="D10" s="30"/>
      <c r="E10" s="27" t="s">
        <v>17</v>
      </c>
      <c r="F10" s="26"/>
    </row>
    <row r="11" spans="1:6" x14ac:dyDescent="0.3">
      <c r="A11" s="1"/>
      <c r="B11" s="28"/>
      <c r="C11" s="13" t="s">
        <v>8</v>
      </c>
      <c r="D11" s="13" t="s">
        <v>9</v>
      </c>
      <c r="E11" s="28"/>
      <c r="F11" s="31"/>
    </row>
    <row r="12" spans="1:6" ht="28.2" x14ac:dyDescent="0.3">
      <c r="A12" s="1"/>
      <c r="B12" s="5" t="s">
        <v>14</v>
      </c>
      <c r="C12" s="2"/>
      <c r="D12" s="2"/>
      <c r="E12" s="2"/>
      <c r="F12" s="8"/>
    </row>
    <row r="13" spans="1:6" x14ac:dyDescent="0.3">
      <c r="A13" s="1"/>
      <c r="B13" s="3" t="s">
        <v>18</v>
      </c>
      <c r="C13" s="15">
        <f>38*6.9/100*20</f>
        <v>52.44</v>
      </c>
      <c r="D13" s="15">
        <f>38*6.9/100*49</f>
        <v>128.47800000000001</v>
      </c>
      <c r="E13" s="13"/>
      <c r="F13" s="8"/>
    </row>
    <row r="14" spans="1:6" x14ac:dyDescent="0.3">
      <c r="A14" s="1"/>
      <c r="B14" s="2" t="s">
        <v>19</v>
      </c>
      <c r="C14" s="4">
        <f>2.6*33/100*20</f>
        <v>17.16</v>
      </c>
      <c r="D14" s="4">
        <f>2.6*33/100*49</f>
        <v>42.042000000000002</v>
      </c>
      <c r="E14" s="13"/>
      <c r="F14" s="8"/>
    </row>
    <row r="15" spans="1:6" ht="15" x14ac:dyDescent="0.25">
      <c r="A15" s="1"/>
      <c r="B15" s="2"/>
      <c r="C15" s="16"/>
      <c r="D15" s="16"/>
      <c r="E15" s="13"/>
      <c r="F15" s="11"/>
    </row>
    <row r="16" spans="1:6" x14ac:dyDescent="0.3">
      <c r="A16" s="1"/>
      <c r="B16" s="3" t="s">
        <v>15</v>
      </c>
      <c r="C16" s="17">
        <v>45.7</v>
      </c>
      <c r="D16" s="17">
        <v>45.7</v>
      </c>
      <c r="E16" s="17">
        <v>45.7</v>
      </c>
      <c r="F16" s="8"/>
    </row>
    <row r="17" spans="1:6" x14ac:dyDescent="0.3">
      <c r="A17" s="1"/>
      <c r="B17" s="2" t="s">
        <v>1</v>
      </c>
      <c r="C17" s="17">
        <f>C16*22%</f>
        <v>10.054</v>
      </c>
      <c r="D17" s="17">
        <f>D16*22%</f>
        <v>10.054</v>
      </c>
      <c r="E17" s="17">
        <f>E16*22%</f>
        <v>10.054</v>
      </c>
      <c r="F17" s="12"/>
    </row>
    <row r="18" spans="1:6" x14ac:dyDescent="0.3">
      <c r="A18" s="1"/>
      <c r="B18" s="2" t="s">
        <v>5</v>
      </c>
      <c r="C18" s="17">
        <f>(C16+C17)*30%</f>
        <v>16.726200000000002</v>
      </c>
      <c r="D18" s="17">
        <f>(D16+D17)*30%</f>
        <v>16.726200000000002</v>
      </c>
      <c r="E18" s="17">
        <f>(E16+E17)*30%</f>
        <v>16.726200000000002</v>
      </c>
      <c r="F18" s="12"/>
    </row>
    <row r="19" spans="1:6" x14ac:dyDescent="0.3">
      <c r="A19" s="1"/>
      <c r="B19" s="2" t="s">
        <v>2</v>
      </c>
      <c r="C19" s="17">
        <v>55</v>
      </c>
      <c r="D19" s="17">
        <v>55</v>
      </c>
      <c r="E19" s="14"/>
      <c r="F19" s="12"/>
    </row>
    <row r="20" spans="1:6" x14ac:dyDescent="0.3">
      <c r="A20" s="1"/>
      <c r="B20" s="5" t="s">
        <v>6</v>
      </c>
      <c r="C20" s="18">
        <f>SUM(C13:C19)</f>
        <v>197.08019999999999</v>
      </c>
      <c r="D20" s="18">
        <f>SUM(D13:D19)</f>
        <v>298.00020000000006</v>
      </c>
      <c r="E20" s="18">
        <f>SUM(E13:E19)</f>
        <v>72.480200000000011</v>
      </c>
      <c r="F20" s="9"/>
    </row>
    <row r="21" spans="1:6" x14ac:dyDescent="0.3">
      <c r="A21" s="1"/>
      <c r="B21" s="2" t="s">
        <v>16</v>
      </c>
      <c r="C21" s="17">
        <f>C20*20%</f>
        <v>39.416040000000002</v>
      </c>
      <c r="D21" s="17">
        <f>D20*20%</f>
        <v>59.600040000000014</v>
      </c>
      <c r="E21" s="17">
        <f>E20*20%</f>
        <v>14.496040000000002</v>
      </c>
      <c r="F21" s="12"/>
    </row>
    <row r="22" spans="1:6" x14ac:dyDescent="0.3">
      <c r="A22" s="1"/>
      <c r="B22" s="2" t="s">
        <v>4</v>
      </c>
      <c r="C22" s="17">
        <f>(C20+C21)*20%</f>
        <v>47.299248000000006</v>
      </c>
      <c r="D22" s="17">
        <f>(D20+D21)*20%</f>
        <v>71.520048000000017</v>
      </c>
      <c r="E22" s="17">
        <f>(E20+E21)*20%</f>
        <v>17.395248000000006</v>
      </c>
      <c r="F22" s="12"/>
    </row>
    <row r="23" spans="1:6" x14ac:dyDescent="0.3">
      <c r="A23" s="1"/>
      <c r="B23" s="2" t="s">
        <v>13</v>
      </c>
      <c r="C23" s="18">
        <f>C20+C21+C22</f>
        <v>283.79548799999998</v>
      </c>
      <c r="D23" s="18">
        <f>D20+D21+D22</f>
        <v>429.12028800000013</v>
      </c>
      <c r="E23" s="18">
        <f>E20+E21+E22</f>
        <v>104.37148800000003</v>
      </c>
      <c r="F23" s="9"/>
    </row>
    <row r="24" spans="1:6" ht="15" x14ac:dyDescent="0.25">
      <c r="A24" s="1"/>
      <c r="B24" s="8"/>
      <c r="C24" s="9"/>
      <c r="D24" s="9"/>
      <c r="E24" s="9"/>
      <c r="F24" s="9"/>
    </row>
    <row r="25" spans="1:6" ht="31.2" x14ac:dyDescent="0.3">
      <c r="A25" s="1"/>
      <c r="B25" s="6" t="s">
        <v>10</v>
      </c>
      <c r="C25" s="10"/>
      <c r="D25" s="10"/>
      <c r="E25" s="10" t="s">
        <v>21</v>
      </c>
      <c r="F25" s="10"/>
    </row>
    <row r="26" spans="1:6" ht="15.75" x14ac:dyDescent="0.25">
      <c r="A26" s="1"/>
      <c r="B26" s="6"/>
      <c r="C26" s="10"/>
      <c r="D26" s="10"/>
      <c r="E26" s="10"/>
      <c r="F26" s="10"/>
    </row>
    <row r="27" spans="1:6" ht="15.6" x14ac:dyDescent="0.3">
      <c r="A27" s="1"/>
      <c r="B27" s="10" t="s">
        <v>22</v>
      </c>
      <c r="C27" s="10"/>
      <c r="D27" s="10"/>
      <c r="E27" s="20" t="s">
        <v>23</v>
      </c>
      <c r="F27" s="20"/>
    </row>
    <row r="28" spans="1:6" ht="15.75" x14ac:dyDescent="0.25">
      <c r="A28" s="1"/>
      <c r="B28" s="10"/>
      <c r="C28" s="10"/>
      <c r="D28" s="10"/>
      <c r="E28" s="10"/>
      <c r="F28" s="10"/>
    </row>
    <row r="29" spans="1:6" ht="15.6" x14ac:dyDescent="0.3">
      <c r="A29" s="1"/>
      <c r="B29" s="10" t="s">
        <v>11</v>
      </c>
      <c r="C29" s="10"/>
      <c r="D29" s="10"/>
      <c r="E29" s="10" t="s">
        <v>24</v>
      </c>
      <c r="F29" s="10"/>
    </row>
  </sheetData>
  <mergeCells count="8">
    <mergeCell ref="E27:F27"/>
    <mergeCell ref="C5:D5"/>
    <mergeCell ref="B6:F7"/>
    <mergeCell ref="D9:E9"/>
    <mergeCell ref="B10:B11"/>
    <mergeCell ref="C10:D10"/>
    <mergeCell ref="E10:E11"/>
    <mergeCell ref="F10:F1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2022-03-17T12:26:43Z</cp:lastPrinted>
  <dcterms:created xsi:type="dcterms:W3CDTF">2016-04-11T05:33:18Z</dcterms:created>
  <dcterms:modified xsi:type="dcterms:W3CDTF">2022-03-17T12:27:03Z</dcterms:modified>
</cp:coreProperties>
</file>