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R0\AppData\Local\Temp\7zO81931AE0\"/>
    </mc:Choice>
  </mc:AlternateContent>
  <xr:revisionPtr revIDLastSave="0" documentId="13_ncr:1_{BE56A8EA-96EF-4E6B-AA8B-19BBABBBE0F2}" xr6:coauthVersionLast="47" xr6:coauthVersionMax="47" xr10:uidLastSave="{00000000-0000-0000-0000-000000000000}"/>
  <bookViews>
    <workbookView xWindow="-120" yWindow="-120" windowWidth="29040" windowHeight="15840" xr2:uid="{45A19E6D-FEAA-4F28-8927-6CB4B5D31DB6}"/>
  </bookViews>
  <sheets>
    <sheet name="analiz_vd0" sheetId="2" r:id="rId1"/>
    <sheet name="Аркуш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4" i="1" l="1"/>
  <c r="E64" i="2"/>
  <c r="E70" i="1" l="1"/>
  <c r="E70" i="2"/>
  <c r="E40" i="1"/>
  <c r="E91" i="1" s="1"/>
  <c r="E40" i="2"/>
  <c r="E26" i="2" l="1"/>
  <c r="E25" i="2" s="1"/>
  <c r="E68" i="2" l="1"/>
  <c r="E62" i="2"/>
  <c r="E8" i="2"/>
  <c r="E5" i="2" s="1"/>
  <c r="E61" i="2" l="1"/>
  <c r="E91" i="2" s="1"/>
</calcChain>
</file>

<file path=xl/sharedStrings.xml><?xml version="1.0" encoding="utf-8"?>
<sst xmlns="http://schemas.openxmlformats.org/spreadsheetml/2006/main" count="135" uniqueCount="122">
  <si>
    <t>Код</t>
  </si>
  <si>
    <t>Показник</t>
  </si>
  <si>
    <t>Затверджений план на рік</t>
  </si>
  <si>
    <t>План на рік з урахуванням змін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</si>
  <si>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</si>
  <si>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</si>
  <si>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</si>
  <si>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</si>
  <si>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</si>
  <si>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</si>
  <si>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</si>
  <si>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7130</t>
  </si>
  <si>
    <t>Здійснення заходів із землеустрою</t>
  </si>
  <si>
    <t>7650</t>
  </si>
  <si>
    <t>Проведення експертної грошової оцінки земельної ділянки чи права на неї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</si>
  <si>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</si>
  <si>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</si>
  <si>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</si>
  <si>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</si>
  <si>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</si>
  <si>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</si>
  <si>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</si>
  <si>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</si>
  <si>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</si>
  <si>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</si>
  <si>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</si>
  <si>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</si>
  <si>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</si>
  <si>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</si>
  <si>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</si>
  <si>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</si>
  <si>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</si>
  <si>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</si>
  <si>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</si>
  <si>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</si>
  <si>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</si>
  <si>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</si>
  <si>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10</t>
  </si>
  <si>
    <t>Орган з питань культури, національностей та релігій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</si>
  <si>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</si>
  <si>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</si>
  <si>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</si>
  <si>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</si>
  <si>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</si>
  <si>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</si>
  <si>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12</t>
  </si>
  <si>
    <t>Орган з питань житлово-комунального господарства</t>
  </si>
  <si>
    <t>6011</t>
  </si>
  <si>
    <t>Експлуатація та технічне обслуговування житлового фонду</t>
  </si>
  <si>
    <t>6012</t>
  </si>
  <si>
    <t>Забезпечення діяльності з виробництва, транспортування, постачання теплової енергії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</si>
  <si>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</si>
  <si>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</si>
  <si>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</si>
  <si>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</si>
  <si>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</si>
  <si>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</si>
  <si>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</t>
  </si>
  <si>
    <t>Фінансове управління Дунаєвецької міської ради</t>
  </si>
  <si>
    <t>9770</t>
  </si>
  <si>
    <t>Інші субвенції з місцевого бюджету</t>
  </si>
  <si>
    <t xml:space="preserve"> </t>
  </si>
  <si>
    <t xml:space="preserve">Усього </t>
  </si>
  <si>
    <t>тис.грн.</t>
  </si>
  <si>
    <t xml:space="preserve">Касові видатки </t>
  </si>
  <si>
    <t>Аналіз видатків  розвитку  за  січень-червень 2025 року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</si>
  <si>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</si>
  <si>
    <t>Придбання комп"ютера (ЦНАП)</t>
  </si>
  <si>
    <t>Прийняття безхазяйного майна у комунальну власність</t>
  </si>
  <si>
    <t>Придбання гематологічного аналізатора</t>
  </si>
  <si>
    <t>Придбання аналізаторів біохімічних автоматичних</t>
  </si>
  <si>
    <t>Придбання спектрофотометра</t>
  </si>
  <si>
    <t>Капітальний ремонт частини приміщень першого поверху лікувального корпусу під приміщення клінічної та бактеріологічної лабораторій</t>
  </si>
  <si>
    <t>Виготовлення проекту землеустрою щодо встановлення меж території громади</t>
  </si>
  <si>
    <t>Підтримка ЗСУ</t>
  </si>
  <si>
    <t>Профілактика правопорушень та боротьба зі злочинністю на території Дунаєвецької міської територіальної громади</t>
  </si>
  <si>
    <t xml:space="preserve">Забезпечення пожежної безпеки та техногенної безпеки населених пунктів та об’єктів всіх форм власності, розвитку інфраструктури підрозділів пожежної охорони на території громади </t>
  </si>
  <si>
    <t>Отримання генератора (грошова допомога ЮНІСЕФ)</t>
  </si>
  <si>
    <t>Завершення утеплення фасаду  Ліцею №2</t>
  </si>
  <si>
    <t>Реконструкція електричних мереж способом встановлення сонячної електростанції на даху Дунаєвецького ліцею №1 (БО "Фонд "Енергетична Дія для України"")</t>
  </si>
  <si>
    <t>Придбання обладнання для НУШ (Інтерактивні панелі з базовим програмним забезпеченням  для 7 класів)</t>
  </si>
  <si>
    <t>Капітальний ремонт  покриття підлоги в ігровому спортивному залі КУ "Дунаєвецька дитячо-юнацька спортивна школла" Дунаєвецької міської ради</t>
  </si>
  <si>
    <t xml:space="preserve"> Робочий проект по об'єкту "Капітальний ремонт  покриття підлоги в ігровому спортивному залі КУ "Дунаєвецька дитячо-юнацька спортивна школла"Дунаєвецької міської ради (коригування)</t>
  </si>
  <si>
    <t>Реконструкція частини будівлі тиру під котельню на твердому паливі</t>
  </si>
  <si>
    <t>Отримано плиту електричну Grunhelm (благодійна допомога)</t>
  </si>
  <si>
    <t>Отримано газову плиту з духовкою Grifon (благодійна допомога)</t>
  </si>
  <si>
    <t>Отримано генератор дизельний (благодійна допомога)</t>
  </si>
  <si>
    <t>Отримано холодильник Beko (благодійна допомога)</t>
  </si>
  <si>
    <t>Отримано водонагрівач Tesy (благодійна допомога)</t>
  </si>
  <si>
    <t>Отримано газобензиновий генератор (благодійна допомога)</t>
  </si>
  <si>
    <t>Отримано пральну машину Samsung (благодійна допомога)</t>
  </si>
  <si>
    <t>Отримано сушильну машину Samsung (благодійна допомога)</t>
  </si>
  <si>
    <t>Отримано телевізор  (благодійна допомога)</t>
  </si>
  <si>
    <t>Отримання книг (благодійна допомога)</t>
  </si>
  <si>
    <t>Виготовлення проектно-кошторисної документації  "Капітальний ремонт покрівлі будівлі музею "</t>
  </si>
  <si>
    <t>Прибдання ноутбука (за власні надходження)</t>
  </si>
  <si>
    <t>Співфінансування капітального ремонту мереж водопостачання та водовідведення по вул.Шевченка,127 в м.Дунаївці Дунаєвецької ТГ Кам'янець-Подільського  району Хмельницької області ( ОСББ "Мій дім 127"</t>
  </si>
  <si>
    <t>Капітальний ремонт котельні по вул. Соборна 7/6 в м.Дунаївці</t>
  </si>
  <si>
    <t>Виготовлення проектно-кошторисної документації та  експертиза проекту "Капітальний ремонт теплових мереж (вул.Соборна, вул.Красінських, вул.Шкільна) Дунаєвецької територіальної громади м.Дунаївці"</t>
  </si>
  <si>
    <t>Коригування проектно-кошторисної документації по проекту"Реконструкція існуючих вуличних водопровідних мереж в м.Дунаївці Хмельницької області"</t>
  </si>
  <si>
    <t>Експертиза скоригованої проектно-кошторисної документації по проекту" Реконструкція існуючих водопровідних мереж в м.Дунаївці Хмельницької області"</t>
  </si>
  <si>
    <t>Виготовлення проектно-кошторисної документації по проекту"Капітальний ремонт елементів благоустрою території, прилеглої до Дунаєвецького МЦ ФЗН "Спорт для всіх"</t>
  </si>
  <si>
    <t>Виготовлення проектно-кошторисної документації по об'єкту "Капітальний ремонт елементів благоустрою території, прилеглої до торгівельного комплексу ( вул.Франца Лендера, 28 у м.Дунаївці)</t>
  </si>
  <si>
    <t>Капітальний ремонт міського туалету по вул.Красінських м.Дунаївці ( з виготовленням ПКД  та технічним наглядом)</t>
  </si>
  <si>
    <t>Придбання елементів Меморіалу Слави ( двох мармурових плит)</t>
  </si>
  <si>
    <t>Капітальний ремонт дорожнього покриття по провулку Загородньому (від перехрестя з вул.Шевченка до перехрестя з вул.Загородня) м.Дунаївці  (І черга) (з технічним та авторським наглядом)</t>
  </si>
  <si>
    <t>Капітальний ремонт дорожнього покриття по вул. Лендера Франца ( від будинку №39 до будинку №1Б) м.Дунаївці</t>
  </si>
  <si>
    <t>Співфінансування централізованого придбання шкільних автобусів</t>
  </si>
  <si>
    <t>Виготовлення проектно-кошторисної документації та експертиза проекту "Виконання робіт по модернізації місцевої автоматизованої системи централізованого оповіщення Дунаєвецької територіальної громади"</t>
  </si>
  <si>
    <t>Капітальний ремонт центрального входу із влаштуванням навісу Мушкутинецької гімназії (благодійна допомога)</t>
  </si>
  <si>
    <t>Отримання зарядної станціі портативної  (благодійна допомога)</t>
  </si>
  <si>
    <t>Реалізація проекту "Капітальний ремонт котельні     ( технічне переоснащення- з заміною твердопаливних котлів), з дотриманням вимог по енергозбереженню Дунаєвецької міської територіальної громади в м.Дунаївці по вул.Соборна 1-А"</t>
  </si>
  <si>
    <t>Отримано ліжка функціональні з матрацами .</t>
  </si>
  <si>
    <t xml:space="preserve">Отримано металевий столи для приготув їжі </t>
  </si>
  <si>
    <t xml:space="preserve">Отримано дитячий 6-ти місний стіл </t>
  </si>
  <si>
    <t>Отримано стіли-мийка ліва з бортом</t>
  </si>
  <si>
    <t xml:space="preserve">Отримано диван з підлокотниками </t>
  </si>
  <si>
    <t xml:space="preserve">Отримано шафи буфет в кухню </t>
  </si>
  <si>
    <t>Придбання принтера</t>
  </si>
  <si>
    <t>Придбання планшета Lenovo для облаштування робочого місця працевлаштованої особи з інвалідністю (благодійна допомога)</t>
  </si>
  <si>
    <t>Придбання техніки (комп'ютерне обладнання, мобільний телефон) для облаштування робочого місця працевлаштованої особи з інвалідністю (Хмельнийький обласний центр зайнятості)</t>
  </si>
  <si>
    <t>Придбання офісних меблів (шафа,стіл, стільці) для облаштування робочого місця працевлаштованої особи з інвалідністю (Хмельнийький обласний центр зайнятості)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</si>
</sst>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3" fillId="0" borderId="0"/>
  </cellStyleXfs>
  <cellXfs count="50">
    <xf numFmtId="0" fontId="0" fillId="0" borderId="0" xfId="0"/>
    <xf numFmtId="0" fontId="1" fillId="0" borderId="0" xfId="1"/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1" fillId="0" borderId="1" xfId="1" applyBorder="1" applyAlignment="1">
      <alignment vertical="center"/>
    </xf>
    <xf numFmtId="0" fontId="3" fillId="0" borderId="0" xfId="2"/>
    <xf numFmtId="0" fontId="3" fillId="0" borderId="0" xfId="2" applyAlignment="1">
      <alignment horizontal="center"/>
    </xf>
    <xf numFmtId="0" fontId="3" fillId="0" borderId="0" xfId="2" applyAlignment="1">
      <alignment wrapText="1"/>
    </xf>
    <xf numFmtId="0" fontId="6" fillId="0" borderId="0" xfId="3" applyFont="1" applyAlignment="1">
      <alignment horizontal="right"/>
    </xf>
    <xf numFmtId="0" fontId="2" fillId="0" borderId="1" xfId="2" applyFont="1" applyBorder="1" applyAlignment="1">
      <alignment horizontal="center"/>
    </xf>
    <xf numFmtId="0" fontId="7" fillId="0" borderId="1" xfId="2" applyFont="1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Border="1" applyAlignment="1">
      <alignment vertical="center" wrapText="1"/>
    </xf>
    <xf numFmtId="0" fontId="8" fillId="0" borderId="1" xfId="2" applyFont="1" applyBorder="1" applyAlignment="1">
      <alignment vertical="center" wrapText="1"/>
    </xf>
    <xf numFmtId="164" fontId="8" fillId="0" borderId="1" xfId="1" applyNumberFormat="1" applyFont="1" applyBorder="1" applyAlignment="1">
      <alignment vertical="center"/>
    </xf>
    <xf numFmtId="0" fontId="3" fillId="0" borderId="1" xfId="2" applyBorder="1" applyAlignment="1">
      <alignment vertical="center"/>
    </xf>
    <xf numFmtId="0" fontId="8" fillId="0" borderId="1" xfId="2" applyFont="1" applyBorder="1" applyAlignment="1">
      <alignment horizontal="center" vertical="center"/>
    </xf>
    <xf numFmtId="0" fontId="8" fillId="0" borderId="1" xfId="4" applyFont="1" applyBorder="1" applyAlignment="1">
      <alignment wrapText="1"/>
    </xf>
    <xf numFmtId="164" fontId="8" fillId="0" borderId="1" xfId="2" applyNumberFormat="1" applyFont="1" applyBorder="1" applyAlignment="1">
      <alignment vertical="center"/>
    </xf>
    <xf numFmtId="164" fontId="8" fillId="0" borderId="1" xfId="4" applyNumberFormat="1" applyFont="1" applyBorder="1"/>
    <xf numFmtId="0" fontId="3" fillId="0" borderId="1" xfId="4" applyBorder="1" applyAlignment="1">
      <alignment vertical="center"/>
    </xf>
    <xf numFmtId="0" fontId="8" fillId="0" borderId="1" xfId="4" applyFont="1" applyBorder="1" applyAlignment="1">
      <alignment horizontal="center" vertical="center"/>
    </xf>
    <xf numFmtId="0" fontId="8" fillId="0" borderId="1" xfId="4" applyFont="1" applyBorder="1" applyAlignment="1">
      <alignment vertical="center" wrapText="1"/>
    </xf>
    <xf numFmtId="164" fontId="8" fillId="0" borderId="1" xfId="4" applyNumberFormat="1" applyFont="1" applyBorder="1" applyAlignment="1">
      <alignment vertical="center"/>
    </xf>
    <xf numFmtId="0" fontId="3" fillId="0" borderId="0" xfId="4"/>
    <xf numFmtId="0" fontId="8" fillId="2" borderId="1" xfId="4" applyFont="1" applyFill="1" applyBorder="1" applyAlignment="1">
      <alignment vertical="center" wrapText="1"/>
    </xf>
    <xf numFmtId="0" fontId="8" fillId="0" borderId="1" xfId="1" applyFont="1" applyBorder="1"/>
    <xf numFmtId="164" fontId="8" fillId="0" borderId="2" xfId="1" applyNumberFormat="1" applyFont="1" applyBorder="1"/>
    <xf numFmtId="164" fontId="8" fillId="0" borderId="1" xfId="1" applyNumberFormat="1" applyFont="1" applyBorder="1"/>
    <xf numFmtId="0" fontId="8" fillId="0" borderId="3" xfId="1" applyFont="1" applyBorder="1"/>
    <xf numFmtId="164" fontId="8" fillId="0" borderId="3" xfId="1" applyNumberFormat="1" applyFont="1" applyBorder="1"/>
    <xf numFmtId="0" fontId="8" fillId="0" borderId="1" xfId="1" applyFont="1" applyBorder="1" applyAlignment="1">
      <alignment horizontal="left" vertical="center" wrapText="1"/>
    </xf>
    <xf numFmtId="164" fontId="8" fillId="0" borderId="1" xfId="1" applyNumberFormat="1" applyFont="1" applyBorder="1" applyAlignment="1">
      <alignment horizontal="right" vertical="center"/>
    </xf>
    <xf numFmtId="0" fontId="9" fillId="0" borderId="0" xfId="0" applyFont="1"/>
    <xf numFmtId="165" fontId="8" fillId="0" borderId="3" xfId="1" applyNumberFormat="1" applyFont="1" applyBorder="1"/>
    <xf numFmtId="0" fontId="8" fillId="0" borderId="0" xfId="1" applyFont="1"/>
    <xf numFmtId="165" fontId="8" fillId="0" borderId="0" xfId="1" applyNumberFormat="1" applyFont="1"/>
    <xf numFmtId="0" fontId="1" fillId="0" borderId="0" xfId="1" applyAlignment="1">
      <alignment vertical="center"/>
    </xf>
    <xf numFmtId="164" fontId="0" fillId="0" borderId="0" xfId="0" applyNumberFormat="1"/>
    <xf numFmtId="0" fontId="1" fillId="2" borderId="1" xfId="1" applyFill="1" applyBorder="1" applyAlignment="1">
      <alignment vertical="center"/>
    </xf>
    <xf numFmtId="0" fontId="8" fillId="2" borderId="1" xfId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vertical="center" wrapText="1"/>
    </xf>
    <xf numFmtId="164" fontId="8" fillId="2" borderId="1" xfId="1" applyNumberFormat="1" applyFont="1" applyFill="1" applyBorder="1" applyAlignment="1">
      <alignment vertical="center"/>
    </xf>
    <xf numFmtId="0" fontId="1" fillId="2" borderId="0" xfId="1" applyFill="1"/>
    <xf numFmtId="0" fontId="0" fillId="2" borderId="0" xfId="0" applyFill="1"/>
    <xf numFmtId="0" fontId="5" fillId="0" borderId="0" xfId="3" applyFont="1" applyAlignment="1">
      <alignment horizontal="center"/>
    </xf>
  </cellXfs>
  <cellStyles count="5">
    <cellStyle name="Звичайний" xfId="0" builtinId="0"/>
    <cellStyle name="Звичайний 2" xfId="1" xr:uid="{BB86C9F7-EB5B-414D-AE76-ED29708A4C65}"/>
    <cellStyle name="Обычный 2" xfId="2" xr:uid="{52FE2F03-B3C8-43F0-AE07-F786A372419A}"/>
    <cellStyle name="Обычный 2 2" xfId="4" xr:uid="{4B8809CE-75DF-403D-925A-D2C0A9357C15}"/>
    <cellStyle name="Обычный_Лист1" xfId="3" xr:uid="{C93CF850-5921-42A0-B3CE-219AC1F8FFE0}"/>
  </cellStyles>
  <dxfs count="57"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55EA1-3218-439D-A6B7-2E09250CDAE5}">
  <sheetPr>
    <pageSetUpPr fitToPage="1"/>
  </sheetPr>
  <dimension ref="A1:G101"/>
  <sheetViews>
    <sheetView tabSelected="1" topLeftCell="B55" workbookViewId="0">
      <selection activeCell="N60" sqref="N60"/>
    </sheetView>
  </sheetViews>
  <sheetFormatPr defaultRowHeight="12.75" x14ac:dyDescent="0.2"/>
  <cols>
    <col min="1" max="1" width="0" style="1" hidden="1" customWidth="1"/>
    <col min="2" max="2" width="12.7109375" style="5" customWidth="1"/>
    <col min="3" max="3" width="61.85546875" style="3" customWidth="1"/>
    <col min="4" max="6" width="15.7109375" style="1" customWidth="1"/>
    <col min="7" max="244" width="9.140625" style="1"/>
    <col min="245" max="245" width="12.7109375" style="1" customWidth="1"/>
    <col min="246" max="246" width="50.7109375" style="1" customWidth="1"/>
    <col min="247" max="260" width="15.7109375" style="1" customWidth="1"/>
    <col min="261" max="500" width="9.140625" style="1"/>
    <col min="501" max="501" width="12.7109375" style="1" customWidth="1"/>
    <col min="502" max="502" width="50.7109375" style="1" customWidth="1"/>
    <col min="503" max="516" width="15.7109375" style="1" customWidth="1"/>
    <col min="517" max="756" width="9.140625" style="1"/>
    <col min="757" max="757" width="12.7109375" style="1" customWidth="1"/>
    <col min="758" max="758" width="50.7109375" style="1" customWidth="1"/>
    <col min="759" max="772" width="15.7109375" style="1" customWidth="1"/>
    <col min="773" max="1012" width="9.140625" style="1"/>
    <col min="1013" max="1013" width="12.7109375" style="1" customWidth="1"/>
    <col min="1014" max="1014" width="50.7109375" style="1" customWidth="1"/>
    <col min="1015" max="1028" width="15.7109375" style="1" customWidth="1"/>
    <col min="1029" max="1268" width="9.140625" style="1"/>
    <col min="1269" max="1269" width="12.7109375" style="1" customWidth="1"/>
    <col min="1270" max="1270" width="50.7109375" style="1" customWidth="1"/>
    <col min="1271" max="1284" width="15.7109375" style="1" customWidth="1"/>
    <col min="1285" max="1524" width="9.140625" style="1"/>
    <col min="1525" max="1525" width="12.7109375" style="1" customWidth="1"/>
    <col min="1526" max="1526" width="50.7109375" style="1" customWidth="1"/>
    <col min="1527" max="1540" width="15.7109375" style="1" customWidth="1"/>
    <col min="1541" max="1780" width="9.140625" style="1"/>
    <col min="1781" max="1781" width="12.7109375" style="1" customWidth="1"/>
    <col min="1782" max="1782" width="50.7109375" style="1" customWidth="1"/>
    <col min="1783" max="1796" width="15.7109375" style="1" customWidth="1"/>
    <col min="1797" max="2036" width="9.140625" style="1"/>
    <col min="2037" max="2037" width="12.7109375" style="1" customWidth="1"/>
    <col min="2038" max="2038" width="50.7109375" style="1" customWidth="1"/>
    <col min="2039" max="2052" width="15.7109375" style="1" customWidth="1"/>
    <col min="2053" max="2292" width="9.140625" style="1"/>
    <col min="2293" max="2293" width="12.7109375" style="1" customWidth="1"/>
    <col min="2294" max="2294" width="50.7109375" style="1" customWidth="1"/>
    <col min="2295" max="2308" width="15.7109375" style="1" customWidth="1"/>
    <col min="2309" max="2548" width="9.140625" style="1"/>
    <col min="2549" max="2549" width="12.7109375" style="1" customWidth="1"/>
    <col min="2550" max="2550" width="50.7109375" style="1" customWidth="1"/>
    <col min="2551" max="2564" width="15.7109375" style="1" customWidth="1"/>
    <col min="2565" max="2804" width="9.140625" style="1"/>
    <col min="2805" max="2805" width="12.7109375" style="1" customWidth="1"/>
    <col min="2806" max="2806" width="50.7109375" style="1" customWidth="1"/>
    <col min="2807" max="2820" width="15.7109375" style="1" customWidth="1"/>
    <col min="2821" max="3060" width="9.140625" style="1"/>
    <col min="3061" max="3061" width="12.7109375" style="1" customWidth="1"/>
    <col min="3062" max="3062" width="50.7109375" style="1" customWidth="1"/>
    <col min="3063" max="3076" width="15.7109375" style="1" customWidth="1"/>
    <col min="3077" max="3316" width="9.140625" style="1"/>
    <col min="3317" max="3317" width="12.7109375" style="1" customWidth="1"/>
    <col min="3318" max="3318" width="50.7109375" style="1" customWidth="1"/>
    <col min="3319" max="3332" width="15.7109375" style="1" customWidth="1"/>
    <col min="3333" max="3572" width="9.140625" style="1"/>
    <col min="3573" max="3573" width="12.7109375" style="1" customWidth="1"/>
    <col min="3574" max="3574" width="50.7109375" style="1" customWidth="1"/>
    <col min="3575" max="3588" width="15.7109375" style="1" customWidth="1"/>
    <col min="3589" max="3828" width="9.140625" style="1"/>
    <col min="3829" max="3829" width="12.7109375" style="1" customWidth="1"/>
    <col min="3830" max="3830" width="50.7109375" style="1" customWidth="1"/>
    <col min="3831" max="3844" width="15.7109375" style="1" customWidth="1"/>
    <col min="3845" max="4084" width="9.140625" style="1"/>
    <col min="4085" max="4085" width="12.7109375" style="1" customWidth="1"/>
    <col min="4086" max="4086" width="50.7109375" style="1" customWidth="1"/>
    <col min="4087" max="4100" width="15.7109375" style="1" customWidth="1"/>
    <col min="4101" max="4340" width="9.140625" style="1"/>
    <col min="4341" max="4341" width="12.7109375" style="1" customWidth="1"/>
    <col min="4342" max="4342" width="50.7109375" style="1" customWidth="1"/>
    <col min="4343" max="4356" width="15.7109375" style="1" customWidth="1"/>
    <col min="4357" max="4596" width="9.140625" style="1"/>
    <col min="4597" max="4597" width="12.7109375" style="1" customWidth="1"/>
    <col min="4598" max="4598" width="50.7109375" style="1" customWidth="1"/>
    <col min="4599" max="4612" width="15.7109375" style="1" customWidth="1"/>
    <col min="4613" max="4852" width="9.140625" style="1"/>
    <col min="4853" max="4853" width="12.7109375" style="1" customWidth="1"/>
    <col min="4854" max="4854" width="50.7109375" style="1" customWidth="1"/>
    <col min="4855" max="4868" width="15.7109375" style="1" customWidth="1"/>
    <col min="4869" max="5108" width="9.140625" style="1"/>
    <col min="5109" max="5109" width="12.7109375" style="1" customWidth="1"/>
    <col min="5110" max="5110" width="50.7109375" style="1" customWidth="1"/>
    <col min="5111" max="5124" width="15.7109375" style="1" customWidth="1"/>
    <col min="5125" max="5364" width="9.140625" style="1"/>
    <col min="5365" max="5365" width="12.7109375" style="1" customWidth="1"/>
    <col min="5366" max="5366" width="50.7109375" style="1" customWidth="1"/>
    <col min="5367" max="5380" width="15.7109375" style="1" customWidth="1"/>
    <col min="5381" max="5620" width="9.140625" style="1"/>
    <col min="5621" max="5621" width="12.7109375" style="1" customWidth="1"/>
    <col min="5622" max="5622" width="50.7109375" style="1" customWidth="1"/>
    <col min="5623" max="5636" width="15.7109375" style="1" customWidth="1"/>
    <col min="5637" max="5876" width="9.140625" style="1"/>
    <col min="5877" max="5877" width="12.7109375" style="1" customWidth="1"/>
    <col min="5878" max="5878" width="50.7109375" style="1" customWidth="1"/>
    <col min="5879" max="5892" width="15.7109375" style="1" customWidth="1"/>
    <col min="5893" max="6132" width="9.140625" style="1"/>
    <col min="6133" max="6133" width="12.7109375" style="1" customWidth="1"/>
    <col min="6134" max="6134" width="50.7109375" style="1" customWidth="1"/>
    <col min="6135" max="6148" width="15.7109375" style="1" customWidth="1"/>
    <col min="6149" max="6388" width="9.140625" style="1"/>
    <col min="6389" max="6389" width="12.7109375" style="1" customWidth="1"/>
    <col min="6390" max="6390" width="50.7109375" style="1" customWidth="1"/>
    <col min="6391" max="6404" width="15.7109375" style="1" customWidth="1"/>
    <col min="6405" max="6644" width="9.140625" style="1"/>
    <col min="6645" max="6645" width="12.7109375" style="1" customWidth="1"/>
    <col min="6646" max="6646" width="50.7109375" style="1" customWidth="1"/>
    <col min="6647" max="6660" width="15.7109375" style="1" customWidth="1"/>
    <col min="6661" max="6900" width="9.140625" style="1"/>
    <col min="6901" max="6901" width="12.7109375" style="1" customWidth="1"/>
    <col min="6902" max="6902" width="50.7109375" style="1" customWidth="1"/>
    <col min="6903" max="6916" width="15.7109375" style="1" customWidth="1"/>
    <col min="6917" max="7156" width="9.140625" style="1"/>
    <col min="7157" max="7157" width="12.7109375" style="1" customWidth="1"/>
    <col min="7158" max="7158" width="50.7109375" style="1" customWidth="1"/>
    <col min="7159" max="7172" width="15.7109375" style="1" customWidth="1"/>
    <col min="7173" max="7412" width="9.140625" style="1"/>
    <col min="7413" max="7413" width="12.7109375" style="1" customWidth="1"/>
    <col min="7414" max="7414" width="50.7109375" style="1" customWidth="1"/>
    <col min="7415" max="7428" width="15.7109375" style="1" customWidth="1"/>
    <col min="7429" max="7668" width="9.140625" style="1"/>
    <col min="7669" max="7669" width="12.7109375" style="1" customWidth="1"/>
    <col min="7670" max="7670" width="50.7109375" style="1" customWidth="1"/>
    <col min="7671" max="7684" width="15.7109375" style="1" customWidth="1"/>
    <col min="7685" max="7924" width="9.140625" style="1"/>
    <col min="7925" max="7925" width="12.7109375" style="1" customWidth="1"/>
    <col min="7926" max="7926" width="50.7109375" style="1" customWidth="1"/>
    <col min="7927" max="7940" width="15.7109375" style="1" customWidth="1"/>
    <col min="7941" max="8180" width="9.140625" style="1"/>
    <col min="8181" max="8181" width="12.7109375" style="1" customWidth="1"/>
    <col min="8182" max="8182" width="50.7109375" style="1" customWidth="1"/>
    <col min="8183" max="8196" width="15.7109375" style="1" customWidth="1"/>
    <col min="8197" max="8436" width="9.140625" style="1"/>
    <col min="8437" max="8437" width="12.7109375" style="1" customWidth="1"/>
    <col min="8438" max="8438" width="50.7109375" style="1" customWidth="1"/>
    <col min="8439" max="8452" width="15.7109375" style="1" customWidth="1"/>
    <col min="8453" max="8692" width="9.140625" style="1"/>
    <col min="8693" max="8693" width="12.7109375" style="1" customWidth="1"/>
    <col min="8694" max="8694" width="50.7109375" style="1" customWidth="1"/>
    <col min="8695" max="8708" width="15.7109375" style="1" customWidth="1"/>
    <col min="8709" max="8948" width="9.140625" style="1"/>
    <col min="8949" max="8949" width="12.7109375" style="1" customWidth="1"/>
    <col min="8950" max="8950" width="50.7109375" style="1" customWidth="1"/>
    <col min="8951" max="8964" width="15.7109375" style="1" customWidth="1"/>
    <col min="8965" max="9204" width="9.140625" style="1"/>
    <col min="9205" max="9205" width="12.7109375" style="1" customWidth="1"/>
    <col min="9206" max="9206" width="50.7109375" style="1" customWidth="1"/>
    <col min="9207" max="9220" width="15.7109375" style="1" customWidth="1"/>
    <col min="9221" max="9460" width="9.140625" style="1"/>
    <col min="9461" max="9461" width="12.7109375" style="1" customWidth="1"/>
    <col min="9462" max="9462" width="50.7109375" style="1" customWidth="1"/>
    <col min="9463" max="9476" width="15.7109375" style="1" customWidth="1"/>
    <col min="9477" max="9716" width="9.140625" style="1"/>
    <col min="9717" max="9717" width="12.7109375" style="1" customWidth="1"/>
    <col min="9718" max="9718" width="50.7109375" style="1" customWidth="1"/>
    <col min="9719" max="9732" width="15.7109375" style="1" customWidth="1"/>
    <col min="9733" max="9972" width="9.140625" style="1"/>
    <col min="9973" max="9973" width="12.7109375" style="1" customWidth="1"/>
    <col min="9974" max="9974" width="50.7109375" style="1" customWidth="1"/>
    <col min="9975" max="9988" width="15.7109375" style="1" customWidth="1"/>
    <col min="9989" max="10228" width="9.140625" style="1"/>
    <col min="10229" max="10229" width="12.7109375" style="1" customWidth="1"/>
    <col min="10230" max="10230" width="50.7109375" style="1" customWidth="1"/>
    <col min="10231" max="10244" width="15.7109375" style="1" customWidth="1"/>
    <col min="10245" max="10484" width="9.140625" style="1"/>
    <col min="10485" max="10485" width="12.7109375" style="1" customWidth="1"/>
    <col min="10486" max="10486" width="50.7109375" style="1" customWidth="1"/>
    <col min="10487" max="10500" width="15.7109375" style="1" customWidth="1"/>
    <col min="10501" max="10740" width="9.140625" style="1"/>
    <col min="10741" max="10741" width="12.7109375" style="1" customWidth="1"/>
    <col min="10742" max="10742" width="50.7109375" style="1" customWidth="1"/>
    <col min="10743" max="10756" width="15.7109375" style="1" customWidth="1"/>
    <col min="10757" max="10996" width="9.140625" style="1"/>
    <col min="10997" max="10997" width="12.7109375" style="1" customWidth="1"/>
    <col min="10998" max="10998" width="50.7109375" style="1" customWidth="1"/>
    <col min="10999" max="11012" width="15.7109375" style="1" customWidth="1"/>
    <col min="11013" max="11252" width="9.140625" style="1"/>
    <col min="11253" max="11253" width="12.7109375" style="1" customWidth="1"/>
    <col min="11254" max="11254" width="50.7109375" style="1" customWidth="1"/>
    <col min="11255" max="11268" width="15.7109375" style="1" customWidth="1"/>
    <col min="11269" max="11508" width="9.140625" style="1"/>
    <col min="11509" max="11509" width="12.7109375" style="1" customWidth="1"/>
    <col min="11510" max="11510" width="50.7109375" style="1" customWidth="1"/>
    <col min="11511" max="11524" width="15.7109375" style="1" customWidth="1"/>
    <col min="11525" max="11764" width="9.140625" style="1"/>
    <col min="11765" max="11765" width="12.7109375" style="1" customWidth="1"/>
    <col min="11766" max="11766" width="50.7109375" style="1" customWidth="1"/>
    <col min="11767" max="11780" width="15.7109375" style="1" customWidth="1"/>
    <col min="11781" max="12020" width="9.140625" style="1"/>
    <col min="12021" max="12021" width="12.7109375" style="1" customWidth="1"/>
    <col min="12022" max="12022" width="50.7109375" style="1" customWidth="1"/>
    <col min="12023" max="12036" width="15.7109375" style="1" customWidth="1"/>
    <col min="12037" max="12276" width="9.140625" style="1"/>
    <col min="12277" max="12277" width="12.7109375" style="1" customWidth="1"/>
    <col min="12278" max="12278" width="50.7109375" style="1" customWidth="1"/>
    <col min="12279" max="12292" width="15.7109375" style="1" customWidth="1"/>
    <col min="12293" max="12532" width="9.140625" style="1"/>
    <col min="12533" max="12533" width="12.7109375" style="1" customWidth="1"/>
    <col min="12534" max="12534" width="50.7109375" style="1" customWidth="1"/>
    <col min="12535" max="12548" width="15.7109375" style="1" customWidth="1"/>
    <col min="12549" max="12788" width="9.140625" style="1"/>
    <col min="12789" max="12789" width="12.7109375" style="1" customWidth="1"/>
    <col min="12790" max="12790" width="50.7109375" style="1" customWidth="1"/>
    <col min="12791" max="12804" width="15.7109375" style="1" customWidth="1"/>
    <col min="12805" max="13044" width="9.140625" style="1"/>
    <col min="13045" max="13045" width="12.7109375" style="1" customWidth="1"/>
    <col min="13046" max="13046" width="50.7109375" style="1" customWidth="1"/>
    <col min="13047" max="13060" width="15.7109375" style="1" customWidth="1"/>
    <col min="13061" max="13300" width="9.140625" style="1"/>
    <col min="13301" max="13301" width="12.7109375" style="1" customWidth="1"/>
    <col min="13302" max="13302" width="50.7109375" style="1" customWidth="1"/>
    <col min="13303" max="13316" width="15.7109375" style="1" customWidth="1"/>
    <col min="13317" max="13556" width="9.140625" style="1"/>
    <col min="13557" max="13557" width="12.7109375" style="1" customWidth="1"/>
    <col min="13558" max="13558" width="50.7109375" style="1" customWidth="1"/>
    <col min="13559" max="13572" width="15.7109375" style="1" customWidth="1"/>
    <col min="13573" max="13812" width="9.140625" style="1"/>
    <col min="13813" max="13813" width="12.7109375" style="1" customWidth="1"/>
    <col min="13814" max="13814" width="50.7109375" style="1" customWidth="1"/>
    <col min="13815" max="13828" width="15.7109375" style="1" customWidth="1"/>
    <col min="13829" max="14068" width="9.140625" style="1"/>
    <col min="14069" max="14069" width="12.7109375" style="1" customWidth="1"/>
    <col min="14070" max="14070" width="50.7109375" style="1" customWidth="1"/>
    <col min="14071" max="14084" width="15.7109375" style="1" customWidth="1"/>
    <col min="14085" max="14324" width="9.140625" style="1"/>
    <col min="14325" max="14325" width="12.7109375" style="1" customWidth="1"/>
    <col min="14326" max="14326" width="50.7109375" style="1" customWidth="1"/>
    <col min="14327" max="14340" width="15.7109375" style="1" customWidth="1"/>
    <col min="14341" max="14580" width="9.140625" style="1"/>
    <col min="14581" max="14581" width="12.7109375" style="1" customWidth="1"/>
    <col min="14582" max="14582" width="50.7109375" style="1" customWidth="1"/>
    <col min="14583" max="14596" width="15.7109375" style="1" customWidth="1"/>
    <col min="14597" max="14836" width="9.140625" style="1"/>
    <col min="14837" max="14837" width="12.7109375" style="1" customWidth="1"/>
    <col min="14838" max="14838" width="50.7109375" style="1" customWidth="1"/>
    <col min="14839" max="14852" width="15.7109375" style="1" customWidth="1"/>
    <col min="14853" max="15092" width="9.140625" style="1"/>
    <col min="15093" max="15093" width="12.7109375" style="1" customWidth="1"/>
    <col min="15094" max="15094" width="50.7109375" style="1" customWidth="1"/>
    <col min="15095" max="15108" width="15.7109375" style="1" customWidth="1"/>
    <col min="15109" max="15348" width="9.140625" style="1"/>
    <col min="15349" max="15349" width="12.7109375" style="1" customWidth="1"/>
    <col min="15350" max="15350" width="50.7109375" style="1" customWidth="1"/>
    <col min="15351" max="15364" width="15.7109375" style="1" customWidth="1"/>
    <col min="15365" max="15604" width="9.140625" style="1"/>
    <col min="15605" max="15605" width="12.7109375" style="1" customWidth="1"/>
    <col min="15606" max="15606" width="50.7109375" style="1" customWidth="1"/>
    <col min="15607" max="15620" width="15.7109375" style="1" customWidth="1"/>
    <col min="15621" max="15860" width="9.140625" style="1"/>
    <col min="15861" max="15861" width="12.7109375" style="1" customWidth="1"/>
    <col min="15862" max="15862" width="50.7109375" style="1" customWidth="1"/>
    <col min="15863" max="15876" width="15.7109375" style="1" customWidth="1"/>
    <col min="15877" max="16116" width="9.140625" style="1"/>
    <col min="16117" max="16117" width="12.7109375" style="1" customWidth="1"/>
    <col min="16118" max="16118" width="50.7109375" style="1" customWidth="1"/>
    <col min="16119" max="16132" width="15.7109375" style="1" customWidth="1"/>
    <col min="16133" max="16384" width="9.140625" style="1"/>
  </cols>
  <sheetData>
    <row r="1" spans="1:6" s="8" customFormat="1" x14ac:dyDescent="0.2">
      <c r="B1" s="9"/>
      <c r="C1" s="10"/>
    </row>
    <row r="2" spans="1:6" s="8" customFormat="1" ht="18.75" x14ac:dyDescent="0.3">
      <c r="B2" s="49" t="s">
        <v>65</v>
      </c>
      <c r="C2" s="49"/>
      <c r="D2" s="49"/>
      <c r="E2" s="49"/>
      <c r="F2" s="49"/>
    </row>
    <row r="3" spans="1:6" s="8" customFormat="1" ht="14.25" x14ac:dyDescent="0.2">
      <c r="B3" s="9"/>
      <c r="C3" s="10"/>
      <c r="F3" s="11" t="s">
        <v>63</v>
      </c>
    </row>
    <row r="4" spans="1:6" s="14" customFormat="1" ht="36.75" customHeight="1" x14ac:dyDescent="0.2">
      <c r="A4" s="12"/>
      <c r="B4" s="13" t="s">
        <v>0</v>
      </c>
      <c r="C4" s="13" t="s">
        <v>1</v>
      </c>
      <c r="D4" s="13" t="s">
        <v>2</v>
      </c>
      <c r="E4" s="13" t="s">
        <v>3</v>
      </c>
      <c r="F4" s="13" t="s">
        <v>64</v>
      </c>
    </row>
    <row r="5" spans="1:6" ht="61.5" customHeight="1" x14ac:dyDescent="0.2">
      <c r="A5" s="7">
        <v>1</v>
      </c>
      <c r="B5" s="15" t="s">
        <v>4</v>
      </c>
      <c r="C5" s="17" t="s">
        <v>66</v>
      </c>
      <c r="D5" s="18">
        <v>0</v>
      </c>
      <c r="E5" s="18">
        <f>E6+E8+E10+E15+E17+E19+E21</f>
        <v>7834.8140000000003</v>
      </c>
      <c r="F5" s="18">
        <v>5545.8140000000003</v>
      </c>
    </row>
    <row r="6" spans="1:6" ht="40.5" customHeight="1" x14ac:dyDescent="0.2">
      <c r="A6" s="7">
        <v>1</v>
      </c>
      <c r="B6" s="15" t="s">
        <v>5</v>
      </c>
      <c r="C6" s="16" t="s">
        <v>6</v>
      </c>
      <c r="D6" s="18">
        <v>0</v>
      </c>
      <c r="E6" s="18">
        <v>30</v>
      </c>
      <c r="F6" s="18">
        <v>30</v>
      </c>
    </row>
    <row r="7" spans="1:6" x14ac:dyDescent="0.2">
      <c r="A7" s="7">
        <v>0</v>
      </c>
      <c r="B7" s="15"/>
      <c r="C7" s="16" t="s">
        <v>67</v>
      </c>
      <c r="D7" s="18">
        <v>0</v>
      </c>
      <c r="E7" s="18">
        <v>30</v>
      </c>
      <c r="F7" s="18">
        <v>30</v>
      </c>
    </row>
    <row r="8" spans="1:6" x14ac:dyDescent="0.2">
      <c r="A8" s="7">
        <v>1</v>
      </c>
      <c r="B8" s="15" t="s">
        <v>7</v>
      </c>
      <c r="C8" s="16" t="s">
        <v>8</v>
      </c>
      <c r="D8" s="18">
        <v>0</v>
      </c>
      <c r="E8" s="18">
        <f>E9</f>
        <v>2334.8139999999999</v>
      </c>
      <c r="F8" s="18">
        <v>2334.8139999999999</v>
      </c>
    </row>
    <row r="9" spans="1:6" x14ac:dyDescent="0.2">
      <c r="A9" s="7">
        <v>0</v>
      </c>
      <c r="B9" s="15"/>
      <c r="C9" s="16" t="s">
        <v>68</v>
      </c>
      <c r="D9" s="18">
        <v>0</v>
      </c>
      <c r="E9" s="18">
        <v>2334.8139999999999</v>
      </c>
      <c r="F9" s="18">
        <v>2334.8139999999999</v>
      </c>
    </row>
    <row r="10" spans="1:6" x14ac:dyDescent="0.2">
      <c r="A10" s="7">
        <v>1</v>
      </c>
      <c r="B10" s="15" t="s">
        <v>9</v>
      </c>
      <c r="C10" s="16" t="s">
        <v>10</v>
      </c>
      <c r="D10" s="18">
        <v>0</v>
      </c>
      <c r="E10" s="18">
        <v>2350</v>
      </c>
      <c r="F10" s="18">
        <v>1350</v>
      </c>
    </row>
    <row r="11" spans="1:6" s="8" customFormat="1" x14ac:dyDescent="0.2">
      <c r="A11" s="19"/>
      <c r="B11" s="20"/>
      <c r="C11" s="21" t="s">
        <v>69</v>
      </c>
      <c r="D11" s="22">
        <v>0</v>
      </c>
      <c r="E11" s="23">
        <v>1000</v>
      </c>
      <c r="F11" s="22">
        <v>1000</v>
      </c>
    </row>
    <row r="12" spans="1:6" s="8" customFormat="1" x14ac:dyDescent="0.2">
      <c r="A12" s="19"/>
      <c r="B12" s="20"/>
      <c r="C12" s="21" t="s">
        <v>70</v>
      </c>
      <c r="D12" s="22">
        <v>0</v>
      </c>
      <c r="E12" s="23">
        <v>280</v>
      </c>
      <c r="F12" s="23">
        <v>280</v>
      </c>
    </row>
    <row r="13" spans="1:6" s="8" customFormat="1" x14ac:dyDescent="0.2">
      <c r="A13" s="19"/>
      <c r="B13" s="20"/>
      <c r="C13" s="21" t="s">
        <v>71</v>
      </c>
      <c r="D13" s="22">
        <v>0</v>
      </c>
      <c r="E13" s="23">
        <v>70</v>
      </c>
      <c r="F13" s="23">
        <v>70</v>
      </c>
    </row>
    <row r="14" spans="1:6" s="8" customFormat="1" ht="25.5" x14ac:dyDescent="0.2">
      <c r="A14" s="19"/>
      <c r="B14" s="20"/>
      <c r="C14" s="21" t="s">
        <v>72</v>
      </c>
      <c r="D14" s="22">
        <v>0</v>
      </c>
      <c r="E14" s="23">
        <v>1000</v>
      </c>
      <c r="F14" s="23">
        <v>0</v>
      </c>
    </row>
    <row r="15" spans="1:6" x14ac:dyDescent="0.2">
      <c r="A15" s="7">
        <v>1</v>
      </c>
      <c r="B15" s="15" t="s">
        <v>11</v>
      </c>
      <c r="C15" s="16" t="s">
        <v>12</v>
      </c>
      <c r="D15" s="18">
        <v>0</v>
      </c>
      <c r="E15" s="18">
        <v>200</v>
      </c>
      <c r="F15" s="18">
        <v>0</v>
      </c>
    </row>
    <row r="16" spans="1:6" s="28" customFormat="1" ht="25.5" x14ac:dyDescent="0.2">
      <c r="A16" s="24">
        <v>0</v>
      </c>
      <c r="B16" s="25"/>
      <c r="C16" s="26" t="s">
        <v>73</v>
      </c>
      <c r="D16" s="27">
        <v>0</v>
      </c>
      <c r="E16" s="27">
        <v>200</v>
      </c>
      <c r="F16" s="27">
        <v>0</v>
      </c>
    </row>
    <row r="17" spans="1:7" ht="25.5" x14ac:dyDescent="0.2">
      <c r="A17" s="7">
        <v>1</v>
      </c>
      <c r="B17" s="15" t="s">
        <v>13</v>
      </c>
      <c r="C17" s="16" t="s">
        <v>14</v>
      </c>
      <c r="D17" s="18">
        <v>0</v>
      </c>
      <c r="E17" s="18">
        <v>50</v>
      </c>
      <c r="F17" s="18">
        <v>10</v>
      </c>
    </row>
    <row r="18" spans="1:7" s="28" customFormat="1" ht="25.5" customHeight="1" x14ac:dyDescent="0.2">
      <c r="A18" s="24">
        <v>0</v>
      </c>
      <c r="B18" s="25"/>
      <c r="C18" s="26" t="s">
        <v>14</v>
      </c>
      <c r="D18" s="27">
        <v>0</v>
      </c>
      <c r="E18" s="27">
        <v>50</v>
      </c>
      <c r="F18" s="18">
        <v>10</v>
      </c>
    </row>
    <row r="19" spans="1:7" x14ac:dyDescent="0.2">
      <c r="A19" s="7">
        <v>1</v>
      </c>
      <c r="B19" s="15" t="s">
        <v>15</v>
      </c>
      <c r="C19" s="16" t="s">
        <v>16</v>
      </c>
      <c r="D19" s="18">
        <v>0</v>
      </c>
      <c r="E19" s="18">
        <v>99</v>
      </c>
      <c r="F19" s="18">
        <v>0</v>
      </c>
    </row>
    <row r="20" spans="1:7" s="8" customFormat="1" ht="50.25" customHeight="1" x14ac:dyDescent="0.2">
      <c r="A20" s="19"/>
      <c r="B20" s="20"/>
      <c r="C20" s="17" t="s">
        <v>108</v>
      </c>
      <c r="D20" s="22">
        <v>0</v>
      </c>
      <c r="E20" s="22">
        <v>99</v>
      </c>
      <c r="F20" s="22">
        <v>0</v>
      </c>
    </row>
    <row r="21" spans="1:7" ht="25.5" x14ac:dyDescent="0.2">
      <c r="A21" s="7">
        <v>1</v>
      </c>
      <c r="B21" s="15" t="s">
        <v>17</v>
      </c>
      <c r="C21" s="16" t="s">
        <v>18</v>
      </c>
      <c r="D21" s="18">
        <v>0</v>
      </c>
      <c r="E21" s="18">
        <v>2771</v>
      </c>
      <c r="F21" s="18">
        <v>1821</v>
      </c>
    </row>
    <row r="22" spans="1:7" s="28" customFormat="1" x14ac:dyDescent="0.2">
      <c r="A22" s="24"/>
      <c r="B22" s="25"/>
      <c r="C22" s="29" t="s">
        <v>74</v>
      </c>
      <c r="D22" s="27">
        <v>0</v>
      </c>
      <c r="E22" s="27">
        <v>3000</v>
      </c>
      <c r="F22" s="27">
        <v>1500</v>
      </c>
    </row>
    <row r="23" spans="1:7" s="28" customFormat="1" ht="25.5" x14ac:dyDescent="0.2">
      <c r="A23" s="24"/>
      <c r="B23" s="25"/>
      <c r="C23" s="26" t="s">
        <v>75</v>
      </c>
      <c r="D23" s="27">
        <v>0</v>
      </c>
      <c r="E23" s="27">
        <v>200</v>
      </c>
      <c r="F23" s="27">
        <v>200</v>
      </c>
    </row>
    <row r="24" spans="1:7" s="28" customFormat="1" ht="38.25" customHeight="1" x14ac:dyDescent="0.2">
      <c r="A24" s="24"/>
      <c r="B24" s="25"/>
      <c r="C24" s="26" t="s">
        <v>76</v>
      </c>
      <c r="D24" s="27">
        <v>0</v>
      </c>
      <c r="E24" s="27">
        <v>121</v>
      </c>
      <c r="F24" s="27">
        <v>121</v>
      </c>
    </row>
    <row r="25" spans="1:7" x14ac:dyDescent="0.2">
      <c r="A25" s="7">
        <v>1</v>
      </c>
      <c r="B25" s="15" t="s">
        <v>19</v>
      </c>
      <c r="C25" s="16" t="s">
        <v>20</v>
      </c>
      <c r="D25" s="18">
        <v>0</v>
      </c>
      <c r="E25" s="18">
        <f>E26+E31+E33+E35+E38</f>
        <v>15421.924000000001</v>
      </c>
      <c r="F25" s="18">
        <v>2972.6960000000004</v>
      </c>
    </row>
    <row r="26" spans="1:7" ht="25.5" x14ac:dyDescent="0.2">
      <c r="A26" s="7">
        <v>1</v>
      </c>
      <c r="B26" s="15" t="s">
        <v>21</v>
      </c>
      <c r="C26" s="16" t="s">
        <v>22</v>
      </c>
      <c r="D26" s="18">
        <v>0</v>
      </c>
      <c r="E26" s="18">
        <f>E27+E28+E29+E30</f>
        <v>6714.7240000000002</v>
      </c>
      <c r="F26" s="18">
        <v>2828.7240000000002</v>
      </c>
    </row>
    <row r="27" spans="1:7" s="28" customFormat="1" x14ac:dyDescent="0.2">
      <c r="A27" s="24">
        <v>0</v>
      </c>
      <c r="B27" s="25"/>
      <c r="C27" s="26" t="s">
        <v>77</v>
      </c>
      <c r="D27" s="27">
        <v>0</v>
      </c>
      <c r="E27" s="27">
        <v>190</v>
      </c>
      <c r="F27" s="27">
        <v>190</v>
      </c>
    </row>
    <row r="28" spans="1:7" s="28" customFormat="1" x14ac:dyDescent="0.2">
      <c r="A28" s="24">
        <v>0</v>
      </c>
      <c r="B28" s="25"/>
      <c r="C28" s="26" t="s">
        <v>78</v>
      </c>
      <c r="D28" s="27">
        <v>0</v>
      </c>
      <c r="E28" s="27">
        <v>3971</v>
      </c>
      <c r="F28" s="27">
        <v>85</v>
      </c>
    </row>
    <row r="29" spans="1:7" s="28" customFormat="1" ht="25.5" x14ac:dyDescent="0.2">
      <c r="A29" s="24"/>
      <c r="B29" s="25"/>
      <c r="C29" s="26" t="s">
        <v>109</v>
      </c>
      <c r="D29" s="27">
        <v>0</v>
      </c>
      <c r="E29" s="27">
        <v>626.72400000000005</v>
      </c>
      <c r="F29" s="27">
        <v>626.72400000000005</v>
      </c>
    </row>
    <row r="30" spans="1:7" s="28" customFormat="1" ht="38.25" x14ac:dyDescent="0.2">
      <c r="A30" s="24"/>
      <c r="B30" s="25"/>
      <c r="C30" s="26" t="s">
        <v>79</v>
      </c>
      <c r="D30" s="27">
        <v>0</v>
      </c>
      <c r="E30" s="18">
        <v>1927</v>
      </c>
      <c r="F30" s="18">
        <v>1927</v>
      </c>
    </row>
    <row r="31" spans="1:7" ht="61.5" customHeight="1" x14ac:dyDescent="0.2">
      <c r="A31" s="7">
        <v>1</v>
      </c>
      <c r="B31" s="15" t="s">
        <v>23</v>
      </c>
      <c r="C31" s="16" t="s">
        <v>24</v>
      </c>
      <c r="D31" s="18">
        <v>0</v>
      </c>
      <c r="E31" s="18">
        <v>250</v>
      </c>
      <c r="F31" s="18">
        <v>0</v>
      </c>
    </row>
    <row r="32" spans="1:7" ht="25.5" x14ac:dyDescent="0.2">
      <c r="A32" s="7"/>
      <c r="B32" s="15"/>
      <c r="C32" s="16" t="s">
        <v>80</v>
      </c>
      <c r="D32" s="18">
        <v>0</v>
      </c>
      <c r="E32" s="18">
        <v>250</v>
      </c>
      <c r="F32" s="18">
        <v>0</v>
      </c>
      <c r="G32" s="2"/>
    </row>
    <row r="33" spans="1:7" ht="51" x14ac:dyDescent="0.2">
      <c r="A33" s="7">
        <v>1</v>
      </c>
      <c r="B33" s="15" t="s">
        <v>25</v>
      </c>
      <c r="C33" s="16" t="s">
        <v>26</v>
      </c>
      <c r="D33" s="18">
        <v>0</v>
      </c>
      <c r="E33" s="18">
        <v>1944.2</v>
      </c>
      <c r="F33" s="18">
        <v>0</v>
      </c>
    </row>
    <row r="34" spans="1:7" ht="25.5" x14ac:dyDescent="0.2">
      <c r="A34" s="7"/>
      <c r="B34" s="15"/>
      <c r="C34" s="16" t="s">
        <v>80</v>
      </c>
      <c r="D34" s="18">
        <v>0</v>
      </c>
      <c r="E34" s="18">
        <v>1944.2</v>
      </c>
      <c r="F34" s="18">
        <v>0</v>
      </c>
      <c r="G34" s="2"/>
    </row>
    <row r="35" spans="1:7" ht="25.5" x14ac:dyDescent="0.2">
      <c r="A35" s="7">
        <v>1</v>
      </c>
      <c r="B35" s="15" t="s">
        <v>27</v>
      </c>
      <c r="C35" s="16" t="s">
        <v>28</v>
      </c>
      <c r="D35" s="18">
        <v>0</v>
      </c>
      <c r="E35" s="18">
        <v>2500</v>
      </c>
      <c r="F35" s="18">
        <v>30.972000000000001</v>
      </c>
    </row>
    <row r="36" spans="1:7" ht="38.25" x14ac:dyDescent="0.2">
      <c r="A36" s="7"/>
      <c r="B36" s="15"/>
      <c r="C36" s="16" t="s">
        <v>81</v>
      </c>
      <c r="D36" s="18"/>
      <c r="E36" s="18">
        <v>2469</v>
      </c>
      <c r="F36" s="18">
        <v>0</v>
      </c>
    </row>
    <row r="37" spans="1:7" ht="38.25" x14ac:dyDescent="0.2">
      <c r="A37" s="7"/>
      <c r="B37" s="15"/>
      <c r="C37" s="16" t="s">
        <v>82</v>
      </c>
      <c r="D37" s="18"/>
      <c r="E37" s="18">
        <v>31</v>
      </c>
      <c r="F37" s="18">
        <v>31</v>
      </c>
    </row>
    <row r="38" spans="1:7" ht="38.25" x14ac:dyDescent="0.2">
      <c r="A38" s="7">
        <v>1</v>
      </c>
      <c r="B38" s="15" t="s">
        <v>29</v>
      </c>
      <c r="C38" s="16" t="s">
        <v>30</v>
      </c>
      <c r="D38" s="18">
        <v>0</v>
      </c>
      <c r="E38" s="18">
        <v>4013</v>
      </c>
      <c r="F38" s="18">
        <v>113</v>
      </c>
    </row>
    <row r="39" spans="1:7" s="28" customFormat="1" ht="13.5" customHeight="1" x14ac:dyDescent="0.2">
      <c r="A39" s="24">
        <v>0</v>
      </c>
      <c r="B39" s="25"/>
      <c r="C39" s="26" t="s">
        <v>83</v>
      </c>
      <c r="D39" s="27">
        <v>0</v>
      </c>
      <c r="E39" s="18">
        <v>4013</v>
      </c>
      <c r="F39" s="27">
        <v>113</v>
      </c>
    </row>
    <row r="40" spans="1:7" x14ac:dyDescent="0.2">
      <c r="A40" s="7">
        <v>1</v>
      </c>
      <c r="B40" s="15" t="s">
        <v>31</v>
      </c>
      <c r="C40" s="16" t="s">
        <v>32</v>
      </c>
      <c r="D40" s="18">
        <v>0</v>
      </c>
      <c r="E40" s="18">
        <f>E41+E57</f>
        <v>946.92251999999996</v>
      </c>
      <c r="F40" s="18">
        <v>866.92252000000008</v>
      </c>
    </row>
    <row r="41" spans="1:7" ht="38.25" customHeight="1" x14ac:dyDescent="0.2">
      <c r="A41" s="7">
        <v>1</v>
      </c>
      <c r="B41" s="15" t="s">
        <v>33</v>
      </c>
      <c r="C41" s="16" t="s">
        <v>34</v>
      </c>
      <c r="D41" s="18">
        <v>0</v>
      </c>
      <c r="E41" s="18">
        <v>816.42251999999996</v>
      </c>
      <c r="F41" s="18">
        <v>816.42251999999996</v>
      </c>
    </row>
    <row r="42" spans="1:7" x14ac:dyDescent="0.2">
      <c r="A42" s="7"/>
      <c r="B42" s="15"/>
      <c r="C42" s="30" t="s">
        <v>84</v>
      </c>
      <c r="D42" s="18">
        <v>0</v>
      </c>
      <c r="E42" s="31">
        <v>9.2675000000000001</v>
      </c>
      <c r="F42" s="32">
        <v>9.2675000000000001</v>
      </c>
    </row>
    <row r="43" spans="1:7" x14ac:dyDescent="0.2">
      <c r="A43" s="7"/>
      <c r="B43" s="15"/>
      <c r="C43" s="33" t="s">
        <v>85</v>
      </c>
      <c r="D43" s="18">
        <v>0</v>
      </c>
      <c r="E43" s="34">
        <v>26.8</v>
      </c>
      <c r="F43" s="34">
        <v>26.8</v>
      </c>
    </row>
    <row r="44" spans="1:7" x14ac:dyDescent="0.2">
      <c r="A44" s="7"/>
      <c r="B44" s="15"/>
      <c r="C44" s="33" t="s">
        <v>86</v>
      </c>
      <c r="D44" s="18">
        <v>0</v>
      </c>
      <c r="E44" s="34">
        <v>332.2</v>
      </c>
      <c r="F44" s="34">
        <v>332.2</v>
      </c>
    </row>
    <row r="45" spans="1:7" x14ac:dyDescent="0.2">
      <c r="A45" s="7"/>
      <c r="B45" s="15"/>
      <c r="C45" s="33" t="s">
        <v>87</v>
      </c>
      <c r="D45" s="18">
        <v>0</v>
      </c>
      <c r="E45" s="34">
        <v>65.52</v>
      </c>
      <c r="F45" s="34">
        <v>65.52</v>
      </c>
    </row>
    <row r="46" spans="1:7" x14ac:dyDescent="0.2">
      <c r="A46" s="7"/>
      <c r="B46" s="15"/>
      <c r="C46" s="33" t="s">
        <v>88</v>
      </c>
      <c r="D46" s="18">
        <v>0</v>
      </c>
      <c r="E46" s="34">
        <v>13.599959999999999</v>
      </c>
      <c r="F46" s="34">
        <v>13.599959999999999</v>
      </c>
    </row>
    <row r="47" spans="1:7" x14ac:dyDescent="0.2">
      <c r="A47" s="7"/>
      <c r="B47" s="15"/>
      <c r="C47" s="33" t="s">
        <v>89</v>
      </c>
      <c r="D47" s="18">
        <v>0</v>
      </c>
      <c r="E47" s="34">
        <v>48.917999999999999</v>
      </c>
      <c r="F47" s="34">
        <v>48.917999999999999</v>
      </c>
    </row>
    <row r="48" spans="1:7" x14ac:dyDescent="0.2">
      <c r="A48" s="7"/>
      <c r="B48" s="15"/>
      <c r="C48" s="33" t="s">
        <v>90</v>
      </c>
      <c r="D48" s="18">
        <v>0</v>
      </c>
      <c r="E48" s="34">
        <v>66.000060000000005</v>
      </c>
      <c r="F48" s="34">
        <v>66.000060000000005</v>
      </c>
    </row>
    <row r="49" spans="1:6" x14ac:dyDescent="0.2">
      <c r="A49" s="7"/>
      <c r="B49" s="15"/>
      <c r="C49" s="33" t="s">
        <v>91</v>
      </c>
      <c r="D49" s="18">
        <v>0</v>
      </c>
      <c r="E49" s="34">
        <v>86.94</v>
      </c>
      <c r="F49" s="34">
        <v>86.94</v>
      </c>
    </row>
    <row r="50" spans="1:6" x14ac:dyDescent="0.2">
      <c r="A50" s="7"/>
      <c r="B50" s="15"/>
      <c r="C50" s="33" t="s">
        <v>92</v>
      </c>
      <c r="D50" s="18">
        <v>0</v>
      </c>
      <c r="E50" s="34">
        <v>17.498999999999999</v>
      </c>
      <c r="F50" s="34">
        <v>17.498999999999999</v>
      </c>
    </row>
    <row r="51" spans="1:6" x14ac:dyDescent="0.2">
      <c r="A51" s="7"/>
      <c r="B51" s="15"/>
      <c r="C51" s="33" t="s">
        <v>112</v>
      </c>
      <c r="D51" s="18">
        <v>0</v>
      </c>
      <c r="E51" s="38">
        <v>57.8</v>
      </c>
      <c r="F51" s="38">
        <v>57.8</v>
      </c>
    </row>
    <row r="52" spans="1:6" x14ac:dyDescent="0.2">
      <c r="A52" s="7"/>
      <c r="B52" s="15"/>
      <c r="C52" s="33" t="s">
        <v>113</v>
      </c>
      <c r="D52" s="18">
        <v>0</v>
      </c>
      <c r="E52" s="38">
        <v>17.38</v>
      </c>
      <c r="F52" s="38">
        <v>17.38</v>
      </c>
    </row>
    <row r="53" spans="1:6" x14ac:dyDescent="0.2">
      <c r="A53" s="7"/>
      <c r="B53" s="15"/>
      <c r="C53" s="33" t="s">
        <v>115</v>
      </c>
      <c r="D53" s="18">
        <v>0</v>
      </c>
      <c r="E53" s="38">
        <v>23.4</v>
      </c>
      <c r="F53" s="38">
        <v>23.4</v>
      </c>
    </row>
    <row r="54" spans="1:6" x14ac:dyDescent="0.2">
      <c r="A54" s="7"/>
      <c r="B54" s="15"/>
      <c r="C54" s="33" t="s">
        <v>114</v>
      </c>
      <c r="D54" s="18">
        <v>0</v>
      </c>
      <c r="E54" s="38">
        <v>7.6</v>
      </c>
      <c r="F54" s="38">
        <v>7.6</v>
      </c>
    </row>
    <row r="55" spans="1:6" x14ac:dyDescent="0.2">
      <c r="A55" s="7"/>
      <c r="B55" s="15"/>
      <c r="C55" s="33" t="s">
        <v>116</v>
      </c>
      <c r="D55" s="18">
        <v>0</v>
      </c>
      <c r="E55" s="38">
        <v>14.7</v>
      </c>
      <c r="F55" s="38">
        <v>14.7</v>
      </c>
    </row>
    <row r="56" spans="1:6" x14ac:dyDescent="0.2">
      <c r="A56" s="7"/>
      <c r="B56" s="15"/>
      <c r="C56" s="33" t="s">
        <v>117</v>
      </c>
      <c r="D56" s="18">
        <v>0</v>
      </c>
      <c r="E56" s="38">
        <v>28.8</v>
      </c>
      <c r="F56" s="38">
        <v>28.8</v>
      </c>
    </row>
    <row r="57" spans="1:6" ht="37.5" customHeight="1" x14ac:dyDescent="0.2">
      <c r="A57" s="7">
        <v>1</v>
      </c>
      <c r="B57" s="15" t="s">
        <v>35</v>
      </c>
      <c r="C57" s="16" t="s">
        <v>36</v>
      </c>
      <c r="D57" s="18">
        <v>0</v>
      </c>
      <c r="E57" s="18">
        <v>130.5</v>
      </c>
      <c r="F57" s="18">
        <v>50.5</v>
      </c>
    </row>
    <row r="58" spans="1:6" ht="25.5" customHeight="1" x14ac:dyDescent="0.2">
      <c r="A58" s="41"/>
      <c r="B58" s="15"/>
      <c r="C58" s="16" t="s">
        <v>119</v>
      </c>
      <c r="D58" s="18"/>
      <c r="E58" s="18">
        <v>50.5</v>
      </c>
      <c r="F58" s="18">
        <v>50.5</v>
      </c>
    </row>
    <row r="59" spans="1:6" ht="37.5" customHeight="1" x14ac:dyDescent="0.2">
      <c r="B59" s="15"/>
      <c r="C59" s="35" t="s">
        <v>120</v>
      </c>
      <c r="D59" s="36">
        <v>0</v>
      </c>
      <c r="E59" s="36">
        <v>47.4</v>
      </c>
      <c r="F59" s="22">
        <v>0</v>
      </c>
    </row>
    <row r="60" spans="1:6" ht="37.5" customHeight="1" x14ac:dyDescent="0.2">
      <c r="B60" s="30"/>
      <c r="C60" s="16" t="s">
        <v>121</v>
      </c>
      <c r="D60" s="18">
        <v>0</v>
      </c>
      <c r="E60" s="18">
        <v>32.6</v>
      </c>
      <c r="F60" s="22">
        <v>0</v>
      </c>
    </row>
    <row r="61" spans="1:6" x14ac:dyDescent="0.2">
      <c r="A61" s="7">
        <v>1</v>
      </c>
      <c r="B61" s="15" t="s">
        <v>37</v>
      </c>
      <c r="C61" s="16" t="s">
        <v>38</v>
      </c>
      <c r="D61" s="18">
        <v>0</v>
      </c>
      <c r="E61" s="18">
        <f>E62+E64+E68</f>
        <v>173.32</v>
      </c>
      <c r="F61" s="18">
        <v>156.05665999999999</v>
      </c>
    </row>
    <row r="62" spans="1:6" x14ac:dyDescent="0.2">
      <c r="A62" s="7">
        <v>1</v>
      </c>
      <c r="B62" s="15" t="s">
        <v>39</v>
      </c>
      <c r="C62" s="16" t="s">
        <v>40</v>
      </c>
      <c r="D62" s="18">
        <v>0</v>
      </c>
      <c r="E62" s="18">
        <f>E63</f>
        <v>21.02</v>
      </c>
      <c r="F62" s="18">
        <v>21.020659999999999</v>
      </c>
    </row>
    <row r="63" spans="1:6" s="8" customFormat="1" x14ac:dyDescent="0.2">
      <c r="A63" s="19"/>
      <c r="B63" s="20"/>
      <c r="C63" s="17" t="s">
        <v>93</v>
      </c>
      <c r="D63" s="22">
        <v>0</v>
      </c>
      <c r="E63" s="22">
        <v>21.02</v>
      </c>
      <c r="F63" s="22">
        <v>21.02</v>
      </c>
    </row>
    <row r="64" spans="1:6" x14ac:dyDescent="0.2">
      <c r="A64" s="7">
        <v>1</v>
      </c>
      <c r="B64" s="15" t="s">
        <v>41</v>
      </c>
      <c r="C64" s="16" t="s">
        <v>42</v>
      </c>
      <c r="D64" s="18">
        <v>0</v>
      </c>
      <c r="E64" s="18">
        <f>E65+E66+E67</f>
        <v>122.8</v>
      </c>
      <c r="F64" s="18">
        <v>105.536</v>
      </c>
    </row>
    <row r="65" spans="1:6" x14ac:dyDescent="0.2">
      <c r="A65" s="7"/>
      <c r="B65" s="15"/>
      <c r="C65" s="16" t="s">
        <v>110</v>
      </c>
      <c r="D65" s="18"/>
      <c r="E65" s="18">
        <v>45.6</v>
      </c>
      <c r="F65" s="18">
        <v>45.6</v>
      </c>
    </row>
    <row r="66" spans="1:6" s="47" customFormat="1" x14ac:dyDescent="0.2">
      <c r="A66" s="43"/>
      <c r="B66" s="44"/>
      <c r="C66" s="45" t="s">
        <v>118</v>
      </c>
      <c r="D66" s="46"/>
      <c r="E66" s="46">
        <v>17.2</v>
      </c>
      <c r="F66" s="46">
        <v>0</v>
      </c>
    </row>
    <row r="67" spans="1:6" ht="25.5" x14ac:dyDescent="0.2">
      <c r="A67" s="7"/>
      <c r="B67" s="15"/>
      <c r="C67" s="16" t="s">
        <v>94</v>
      </c>
      <c r="D67" s="18">
        <v>0</v>
      </c>
      <c r="E67" s="18">
        <v>60</v>
      </c>
      <c r="F67" s="18">
        <v>59.936</v>
      </c>
    </row>
    <row r="68" spans="1:6" ht="25.5" x14ac:dyDescent="0.2">
      <c r="A68" s="7">
        <v>1</v>
      </c>
      <c r="B68" s="15" t="s">
        <v>43</v>
      </c>
      <c r="C68" s="16" t="s">
        <v>44</v>
      </c>
      <c r="D68" s="18">
        <v>0</v>
      </c>
      <c r="E68" s="18">
        <f>E69</f>
        <v>29.5</v>
      </c>
      <c r="F68" s="18">
        <v>29.5</v>
      </c>
    </row>
    <row r="69" spans="1:6" x14ac:dyDescent="0.2">
      <c r="A69" s="7"/>
      <c r="B69" s="15"/>
      <c r="C69" s="16" t="s">
        <v>95</v>
      </c>
      <c r="D69" s="18">
        <v>0</v>
      </c>
      <c r="E69" s="18">
        <v>29.5</v>
      </c>
      <c r="F69" s="18">
        <v>29.5</v>
      </c>
    </row>
    <row r="70" spans="1:6" x14ac:dyDescent="0.2">
      <c r="A70" s="7">
        <v>1</v>
      </c>
      <c r="B70" s="15" t="s">
        <v>45</v>
      </c>
      <c r="C70" s="16" t="s">
        <v>46</v>
      </c>
      <c r="D70" s="18">
        <v>0</v>
      </c>
      <c r="E70" s="18">
        <f>E71+E73+E77+E80+E85</f>
        <v>11131.1</v>
      </c>
      <c r="F70" s="18">
        <v>1419.0276800000001</v>
      </c>
    </row>
    <row r="71" spans="1:6" x14ac:dyDescent="0.2">
      <c r="A71" s="7">
        <v>1</v>
      </c>
      <c r="B71" s="15" t="s">
        <v>47</v>
      </c>
      <c r="C71" s="16" t="s">
        <v>48</v>
      </c>
      <c r="D71" s="18">
        <v>0</v>
      </c>
      <c r="E71" s="18">
        <v>130</v>
      </c>
      <c r="F71" s="18">
        <v>6.8630000000000004</v>
      </c>
    </row>
    <row r="72" spans="1:6" ht="51" x14ac:dyDescent="0.2">
      <c r="A72" s="7"/>
      <c r="B72" s="15"/>
      <c r="C72" s="16" t="s">
        <v>96</v>
      </c>
      <c r="D72" s="18">
        <v>0</v>
      </c>
      <c r="E72" s="18">
        <v>130</v>
      </c>
      <c r="F72" s="18">
        <v>6.9</v>
      </c>
    </row>
    <row r="73" spans="1:6" ht="25.5" x14ac:dyDescent="0.2">
      <c r="A73" s="7">
        <v>1</v>
      </c>
      <c r="B73" s="15" t="s">
        <v>49</v>
      </c>
      <c r="C73" s="16" t="s">
        <v>50</v>
      </c>
      <c r="D73" s="18">
        <v>0</v>
      </c>
      <c r="E73" s="18">
        <v>8336.6</v>
      </c>
      <c r="F73" s="18">
        <v>1156.7046800000001</v>
      </c>
    </row>
    <row r="74" spans="1:6" s="28" customFormat="1" ht="13.5" customHeight="1" x14ac:dyDescent="0.2">
      <c r="A74" s="24"/>
      <c r="B74" s="25"/>
      <c r="C74" s="26" t="s">
        <v>97</v>
      </c>
      <c r="D74" s="27">
        <v>0</v>
      </c>
      <c r="E74" s="27">
        <v>1780</v>
      </c>
      <c r="F74" s="27">
        <v>802.6</v>
      </c>
    </row>
    <row r="75" spans="1:6" s="28" customFormat="1" ht="51" customHeight="1" x14ac:dyDescent="0.2">
      <c r="A75" s="24"/>
      <c r="B75" s="25"/>
      <c r="C75" s="26" t="s">
        <v>98</v>
      </c>
      <c r="D75" s="27">
        <v>0</v>
      </c>
      <c r="E75" s="27">
        <v>172.4</v>
      </c>
      <c r="F75" s="27">
        <v>0</v>
      </c>
    </row>
    <row r="76" spans="1:6" s="28" customFormat="1" ht="51" customHeight="1" x14ac:dyDescent="0.2">
      <c r="A76" s="24"/>
      <c r="B76" s="25"/>
      <c r="C76" s="26" t="s">
        <v>111</v>
      </c>
      <c r="D76" s="27">
        <v>0</v>
      </c>
      <c r="E76" s="27">
        <v>6384.2</v>
      </c>
      <c r="F76" s="27">
        <v>354.1</v>
      </c>
    </row>
    <row r="77" spans="1:6" ht="21.75" customHeight="1" x14ac:dyDescent="0.2">
      <c r="A77" s="7">
        <v>1</v>
      </c>
      <c r="B77" s="15" t="s">
        <v>51</v>
      </c>
      <c r="C77" s="16" t="s">
        <v>52</v>
      </c>
      <c r="D77" s="18">
        <v>0</v>
      </c>
      <c r="E77" s="18">
        <v>149</v>
      </c>
      <c r="F77" s="18">
        <v>135.84800000000001</v>
      </c>
    </row>
    <row r="78" spans="1:6" s="28" customFormat="1" ht="41.25" customHeight="1" x14ac:dyDescent="0.2">
      <c r="A78" s="24"/>
      <c r="B78" s="25"/>
      <c r="C78" s="26" t="s">
        <v>99</v>
      </c>
      <c r="D78" s="27">
        <v>0</v>
      </c>
      <c r="E78" s="27">
        <v>99</v>
      </c>
      <c r="F78" s="27">
        <v>91.8</v>
      </c>
    </row>
    <row r="79" spans="1:6" s="28" customFormat="1" ht="42.75" customHeight="1" x14ac:dyDescent="0.2">
      <c r="A79" s="24"/>
      <c r="B79" s="25"/>
      <c r="C79" s="26" t="s">
        <v>100</v>
      </c>
      <c r="D79" s="27">
        <v>0</v>
      </c>
      <c r="E79" s="27">
        <v>50</v>
      </c>
      <c r="F79" s="27">
        <v>44</v>
      </c>
    </row>
    <row r="80" spans="1:6" x14ac:dyDescent="0.2">
      <c r="A80" s="7">
        <v>1</v>
      </c>
      <c r="B80" s="15" t="s">
        <v>53</v>
      </c>
      <c r="C80" s="16" t="s">
        <v>54</v>
      </c>
      <c r="D80" s="18">
        <v>0</v>
      </c>
      <c r="E80" s="18">
        <v>765</v>
      </c>
      <c r="F80" s="18">
        <v>104.623</v>
      </c>
    </row>
    <row r="81" spans="1:6" s="28" customFormat="1" ht="41.25" customHeight="1" x14ac:dyDescent="0.2">
      <c r="A81" s="24"/>
      <c r="B81" s="25"/>
      <c r="C81" s="26" t="s">
        <v>101</v>
      </c>
      <c r="D81" s="27">
        <v>0</v>
      </c>
      <c r="E81" s="27">
        <v>15</v>
      </c>
      <c r="F81" s="27">
        <v>14.6</v>
      </c>
    </row>
    <row r="82" spans="1:6" s="28" customFormat="1" ht="47.25" customHeight="1" x14ac:dyDescent="0.2">
      <c r="A82" s="24"/>
      <c r="B82" s="25"/>
      <c r="C82" s="26" t="s">
        <v>102</v>
      </c>
      <c r="D82" s="27">
        <v>0</v>
      </c>
      <c r="E82" s="27">
        <v>10</v>
      </c>
      <c r="F82" s="27">
        <v>0</v>
      </c>
    </row>
    <row r="83" spans="1:6" s="28" customFormat="1" ht="30.75" customHeight="1" x14ac:dyDescent="0.2">
      <c r="A83" s="24"/>
      <c r="B83" s="25"/>
      <c r="C83" s="26" t="s">
        <v>103</v>
      </c>
      <c r="D83" s="27">
        <v>0</v>
      </c>
      <c r="E83" s="27">
        <v>650</v>
      </c>
      <c r="F83" s="27">
        <v>0</v>
      </c>
    </row>
    <row r="84" spans="1:6" s="28" customFormat="1" ht="14.25" customHeight="1" x14ac:dyDescent="0.2">
      <c r="A84" s="24"/>
      <c r="B84" s="25"/>
      <c r="C84" s="26" t="s">
        <v>104</v>
      </c>
      <c r="D84" s="27">
        <v>0</v>
      </c>
      <c r="E84" s="27">
        <v>90</v>
      </c>
      <c r="F84" s="27">
        <v>90</v>
      </c>
    </row>
    <row r="85" spans="1:6" ht="25.5" x14ac:dyDescent="0.2">
      <c r="A85" s="7">
        <v>1</v>
      </c>
      <c r="B85" s="15" t="s">
        <v>55</v>
      </c>
      <c r="C85" s="16" t="s">
        <v>56</v>
      </c>
      <c r="D85" s="18">
        <v>0</v>
      </c>
      <c r="E85" s="18">
        <v>1750.5</v>
      </c>
      <c r="F85" s="18">
        <v>14.989000000000001</v>
      </c>
    </row>
    <row r="86" spans="1:6" s="28" customFormat="1" ht="45" customHeight="1" x14ac:dyDescent="0.2">
      <c r="A86" s="24"/>
      <c r="B86" s="25"/>
      <c r="C86" s="26" t="s">
        <v>105</v>
      </c>
      <c r="D86" s="27">
        <v>0</v>
      </c>
      <c r="E86" s="27">
        <v>1636.5</v>
      </c>
      <c r="F86" s="27">
        <v>15</v>
      </c>
    </row>
    <row r="87" spans="1:6" s="28" customFormat="1" ht="32.25" customHeight="1" x14ac:dyDescent="0.2">
      <c r="A87" s="24"/>
      <c r="B87" s="25"/>
      <c r="C87" s="26" t="s">
        <v>106</v>
      </c>
      <c r="D87" s="27"/>
      <c r="E87" s="27">
        <v>114</v>
      </c>
      <c r="F87" s="27">
        <v>0</v>
      </c>
    </row>
    <row r="88" spans="1:6" x14ac:dyDescent="0.2">
      <c r="A88" s="7">
        <v>1</v>
      </c>
      <c r="B88" s="15" t="s">
        <v>57</v>
      </c>
      <c r="C88" s="16" t="s">
        <v>58</v>
      </c>
      <c r="D88" s="18">
        <v>0</v>
      </c>
      <c r="E88" s="18">
        <v>2430.3000000000002</v>
      </c>
      <c r="F88" s="18">
        <v>2430.3000000000002</v>
      </c>
    </row>
    <row r="89" spans="1:6" x14ac:dyDescent="0.2">
      <c r="A89" s="7">
        <v>1</v>
      </c>
      <c r="B89" s="15" t="s">
        <v>59</v>
      </c>
      <c r="C89" s="16" t="s">
        <v>60</v>
      </c>
      <c r="D89" s="18">
        <v>0</v>
      </c>
      <c r="E89" s="18">
        <v>2430.3000000000002</v>
      </c>
      <c r="F89" s="18">
        <v>2430.3000000000002</v>
      </c>
    </row>
    <row r="90" spans="1:6" s="28" customFormat="1" ht="14.25" customHeight="1" x14ac:dyDescent="0.2">
      <c r="A90" s="24"/>
      <c r="B90" s="25"/>
      <c r="C90" s="26" t="s">
        <v>107</v>
      </c>
      <c r="D90" s="27">
        <v>0</v>
      </c>
      <c r="E90" s="27">
        <v>2430.3000000000002</v>
      </c>
      <c r="F90" s="18">
        <v>2430.3000000000002</v>
      </c>
    </row>
    <row r="91" spans="1:6" x14ac:dyDescent="0.2">
      <c r="A91" s="7">
        <v>1</v>
      </c>
      <c r="B91" s="15" t="s">
        <v>61</v>
      </c>
      <c r="C91" s="16" t="s">
        <v>62</v>
      </c>
      <c r="D91" s="18">
        <v>0</v>
      </c>
      <c r="E91" s="18">
        <f>E88+E70+E61+E40+E25+E5</f>
        <v>37938.380519999999</v>
      </c>
      <c r="F91" s="18">
        <v>13390.816859999999</v>
      </c>
    </row>
    <row r="93" spans="1:6" x14ac:dyDescent="0.2">
      <c r="B93" s="6"/>
      <c r="C93" s="4"/>
      <c r="D93" s="2"/>
      <c r="E93" s="2"/>
      <c r="F93" s="2"/>
    </row>
    <row r="101" hidden="1" x14ac:dyDescent="0.2"/>
  </sheetData>
  <mergeCells count="1">
    <mergeCell ref="B2:F2"/>
  </mergeCells>
  <conditionalFormatting sqref="B5:B58 B61:B91">
    <cfRule type="expression" dxfId="56" priority="10" stopIfTrue="1">
      <formula>A5=1</formula>
    </cfRule>
    <cfRule type="expression" dxfId="55" priority="11" stopIfTrue="1">
      <formula>A5=2</formula>
    </cfRule>
    <cfRule type="expression" dxfId="54" priority="12" stopIfTrue="1">
      <formula>A5=3</formula>
    </cfRule>
  </conditionalFormatting>
  <conditionalFormatting sqref="B93:B102">
    <cfRule type="expression" dxfId="53" priority="345" stopIfTrue="1">
      <formula>A93=2</formula>
    </cfRule>
    <cfRule type="expression" dxfId="52" priority="344" stopIfTrue="1">
      <formula>A93=1</formula>
    </cfRule>
    <cfRule type="expression" dxfId="51" priority="346" stopIfTrue="1">
      <formula>A93=3</formula>
    </cfRule>
  </conditionalFormatting>
  <conditionalFormatting sqref="B59:E59">
    <cfRule type="expression" dxfId="50" priority="435" stopIfTrue="1">
      <formula>#REF!=2</formula>
    </cfRule>
    <cfRule type="expression" dxfId="49" priority="434" stopIfTrue="1">
      <formula>#REF!=1</formula>
    </cfRule>
    <cfRule type="expression" dxfId="48" priority="436" stopIfTrue="1">
      <formula>#REF!=3</formula>
    </cfRule>
  </conditionalFormatting>
  <conditionalFormatting sqref="C5:C10 C57:C58 C61:C91">
    <cfRule type="expression" dxfId="47" priority="322" stopIfTrue="1">
      <formula>A5=3</formula>
    </cfRule>
    <cfRule type="expression" dxfId="46" priority="320" stopIfTrue="1">
      <formula>A5=1</formula>
    </cfRule>
    <cfRule type="expression" dxfId="45" priority="321" stopIfTrue="1">
      <formula>A5=2</formula>
    </cfRule>
  </conditionalFormatting>
  <conditionalFormatting sqref="C15:C21 C23:C41">
    <cfRule type="expression" dxfId="44" priority="17" stopIfTrue="1">
      <formula>A15=2</formula>
    </cfRule>
    <cfRule type="expression" dxfId="43" priority="18" stopIfTrue="1">
      <formula>A15=3</formula>
    </cfRule>
  </conditionalFormatting>
  <conditionalFormatting sqref="C15:C41">
    <cfRule type="expression" dxfId="42" priority="16" stopIfTrue="1">
      <formula>A15=1</formula>
    </cfRule>
  </conditionalFormatting>
  <conditionalFormatting sqref="C93:C102">
    <cfRule type="expression" dxfId="41" priority="349" stopIfTrue="1">
      <formula>A93=3</formula>
    </cfRule>
    <cfRule type="expression" dxfId="40" priority="348" stopIfTrue="1">
      <formula>A93=2</formula>
    </cfRule>
    <cfRule type="expression" dxfId="39" priority="347" stopIfTrue="1">
      <formula>A93=1</formula>
    </cfRule>
  </conditionalFormatting>
  <conditionalFormatting sqref="D5:D21 D25:D58">
    <cfRule type="expression" dxfId="38" priority="8" stopIfTrue="1">
      <formula>A5=2</formula>
    </cfRule>
    <cfRule type="expression" dxfId="37" priority="9" stopIfTrue="1">
      <formula>A5=3</formula>
    </cfRule>
  </conditionalFormatting>
  <conditionalFormatting sqref="D5:D58">
    <cfRule type="expression" dxfId="36" priority="7" stopIfTrue="1">
      <formula>A5=1</formula>
    </cfRule>
  </conditionalFormatting>
  <conditionalFormatting sqref="D61:D91">
    <cfRule type="expression" dxfId="35" priority="22" stopIfTrue="1">
      <formula>A61=1</formula>
    </cfRule>
    <cfRule type="expression" dxfId="34" priority="23" stopIfTrue="1">
      <formula>A61=2</formula>
    </cfRule>
    <cfRule type="expression" dxfId="33" priority="24" stopIfTrue="1">
      <formula>A61=3</formula>
    </cfRule>
  </conditionalFormatting>
  <conditionalFormatting sqref="D93:D102">
    <cfRule type="expression" dxfId="32" priority="352" stopIfTrue="1">
      <formula>A93=3</formula>
    </cfRule>
    <cfRule type="expression" dxfId="31" priority="350" stopIfTrue="1">
      <formula>A93=1</formula>
    </cfRule>
    <cfRule type="expression" dxfId="30" priority="351" stopIfTrue="1">
      <formula>A93=2</formula>
    </cfRule>
  </conditionalFormatting>
  <conditionalFormatting sqref="D22:E24">
    <cfRule type="expression" dxfId="29" priority="280" stopIfTrue="1">
      <formula>A22=3</formula>
    </cfRule>
    <cfRule type="expression" dxfId="28" priority="279" stopIfTrue="1">
      <formula>A22=2</formula>
    </cfRule>
  </conditionalFormatting>
  <conditionalFormatting sqref="E5:E8 E25:E29 E31:E41 E57 E61:E64 E67:E91">
    <cfRule type="expression" dxfId="27" priority="338" stopIfTrue="1">
      <formula>A5=1</formula>
    </cfRule>
    <cfRule type="expression" dxfId="26" priority="339" stopIfTrue="1">
      <formula>A5=2</formula>
    </cfRule>
    <cfRule type="expression" dxfId="25" priority="340" stopIfTrue="1">
      <formula>A5=3</formula>
    </cfRule>
  </conditionalFormatting>
  <conditionalFormatting sqref="E9">
    <cfRule type="expression" dxfId="24" priority="324" stopIfTrue="1">
      <formula>XFA9=2</formula>
    </cfRule>
    <cfRule type="expression" dxfId="23" priority="325" stopIfTrue="1">
      <formula>XFA9=3</formula>
    </cfRule>
    <cfRule type="expression" dxfId="22" priority="323" stopIfTrue="1">
      <formula>XFA9=1</formula>
    </cfRule>
  </conditionalFormatting>
  <conditionalFormatting sqref="E10">
    <cfRule type="expression" dxfId="21" priority="401" stopIfTrue="1">
      <formula>A10=1</formula>
    </cfRule>
    <cfRule type="expression" dxfId="20" priority="402" stopIfTrue="1">
      <formula>A10=2</formula>
    </cfRule>
    <cfRule type="expression" dxfId="19" priority="403" stopIfTrue="1">
      <formula>A10=3</formula>
    </cfRule>
  </conditionalFormatting>
  <conditionalFormatting sqref="E15:E21">
    <cfRule type="expression" dxfId="18" priority="19" stopIfTrue="1">
      <formula>A15=1</formula>
    </cfRule>
    <cfRule type="expression" dxfId="17" priority="20" stopIfTrue="1">
      <formula>A15=2</formula>
    </cfRule>
    <cfRule type="expression" dxfId="16" priority="21" stopIfTrue="1">
      <formula>A15=3</formula>
    </cfRule>
  </conditionalFormatting>
  <conditionalFormatting sqref="E22:E24">
    <cfRule type="expression" dxfId="15" priority="166" stopIfTrue="1">
      <formula>B22=1</formula>
    </cfRule>
  </conditionalFormatting>
  <conditionalFormatting sqref="E30">
    <cfRule type="expression" dxfId="14" priority="248" stopIfTrue="1">
      <formula>XFA30=3</formula>
    </cfRule>
    <cfRule type="expression" dxfId="13" priority="247" stopIfTrue="1">
      <formula>XFA30=2</formula>
    </cfRule>
    <cfRule type="expression" dxfId="12" priority="246" stopIfTrue="1">
      <formula>XFA30=1</formula>
    </cfRule>
  </conditionalFormatting>
  <conditionalFormatting sqref="E58 E65:E66">
    <cfRule type="expression" dxfId="11" priority="230" stopIfTrue="1">
      <formula>XFB58=3</formula>
    </cfRule>
    <cfRule type="expression" dxfId="10" priority="229" stopIfTrue="1">
      <formula>XFB58=2</formula>
    </cfRule>
    <cfRule type="expression" dxfId="9" priority="228" stopIfTrue="1">
      <formula>XFB58=1</formula>
    </cfRule>
  </conditionalFormatting>
  <conditionalFormatting sqref="E93:E102">
    <cfRule type="expression" dxfId="8" priority="353" stopIfTrue="1">
      <formula>A93=1</formula>
    </cfRule>
    <cfRule type="expression" dxfId="7" priority="354" stopIfTrue="1">
      <formula>A93=2</formula>
    </cfRule>
    <cfRule type="expression" dxfId="6" priority="355" stopIfTrue="1">
      <formula>A93=3</formula>
    </cfRule>
  </conditionalFormatting>
  <conditionalFormatting sqref="F5:F11 F15:F41 F57:F91">
    <cfRule type="expression" dxfId="5" priority="309" stopIfTrue="1">
      <formula>A5=2</formula>
    </cfRule>
    <cfRule type="expression" dxfId="4" priority="308" stopIfTrue="1">
      <formula>A5=1</formula>
    </cfRule>
    <cfRule type="expression" dxfId="3" priority="310" stopIfTrue="1">
      <formula>A5=3</formula>
    </cfRule>
  </conditionalFormatting>
  <conditionalFormatting sqref="F93:F102">
    <cfRule type="expression" dxfId="2" priority="365" stopIfTrue="1">
      <formula>A93=1</formula>
    </cfRule>
    <cfRule type="expression" dxfId="1" priority="367" stopIfTrue="1">
      <formula>A93=3</formula>
    </cfRule>
    <cfRule type="expression" dxfId="0" priority="366" stopIfTrue="1">
      <formula>A93=2</formula>
    </cfRule>
  </conditionalFormatting>
  <pageMargins left="0.31496062992125984" right="0.31496062992125984" top="0.39370078740157483" bottom="0.39370078740157483" header="0" footer="0"/>
  <pageSetup paperSize="9" scale="83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A9082-A220-4797-BFA3-CEA01D0FC9C6}">
  <dimension ref="C40:F91"/>
  <sheetViews>
    <sheetView tabSelected="1" workbookViewId="0">
      <selection activeCell="N60" sqref="N60"/>
    </sheetView>
  </sheetViews>
  <sheetFormatPr defaultRowHeight="12.75" x14ac:dyDescent="0.2"/>
  <cols>
    <col min="5" max="5" width="10.42578125" bestFit="1" customWidth="1"/>
  </cols>
  <sheetData>
    <row r="40" spans="3:6" x14ac:dyDescent="0.2">
      <c r="E40">
        <f>E41+E57</f>
        <v>946.92251999999996</v>
      </c>
    </row>
    <row r="41" spans="3:6" x14ac:dyDescent="0.2">
      <c r="E41">
        <v>816.42251999999996</v>
      </c>
      <c r="F41">
        <v>816.42251999999996</v>
      </c>
    </row>
    <row r="48" spans="3:6" x14ac:dyDescent="0.2">
      <c r="C48" s="37"/>
      <c r="D48" s="37"/>
      <c r="E48" s="37"/>
      <c r="F48" s="37"/>
    </row>
    <row r="49" spans="3:6" x14ac:dyDescent="0.2">
      <c r="C49" s="37"/>
      <c r="D49" s="37"/>
      <c r="E49" s="37"/>
      <c r="F49" s="37"/>
    </row>
    <row r="50" spans="3:6" x14ac:dyDescent="0.2">
      <c r="C50" s="37" t="s">
        <v>92</v>
      </c>
      <c r="D50" s="37"/>
      <c r="E50" s="37"/>
      <c r="F50" s="37"/>
    </row>
    <row r="51" spans="3:6" x14ac:dyDescent="0.2">
      <c r="C51" s="39" t="s">
        <v>112</v>
      </c>
      <c r="D51" s="37">
        <v>0</v>
      </c>
      <c r="E51" s="40">
        <v>57.8</v>
      </c>
      <c r="F51" s="40">
        <v>57.8</v>
      </c>
    </row>
    <row r="52" spans="3:6" x14ac:dyDescent="0.2">
      <c r="C52" s="39" t="s">
        <v>113</v>
      </c>
      <c r="D52" s="37">
        <v>0</v>
      </c>
      <c r="E52" s="40">
        <v>17.38</v>
      </c>
      <c r="F52" s="40">
        <v>17.38</v>
      </c>
    </row>
    <row r="53" spans="3:6" x14ac:dyDescent="0.2">
      <c r="C53" s="39" t="s">
        <v>115</v>
      </c>
      <c r="D53" s="37">
        <v>0</v>
      </c>
      <c r="E53" s="40">
        <v>23.4</v>
      </c>
      <c r="F53" s="40">
        <v>23.4</v>
      </c>
    </row>
    <row r="54" spans="3:6" x14ac:dyDescent="0.2">
      <c r="C54" s="39" t="s">
        <v>114</v>
      </c>
      <c r="D54" s="37">
        <v>0</v>
      </c>
      <c r="E54" s="40">
        <v>7.6</v>
      </c>
      <c r="F54" s="40">
        <v>7.6</v>
      </c>
    </row>
    <row r="55" spans="3:6" x14ac:dyDescent="0.2">
      <c r="C55" s="39" t="s">
        <v>116</v>
      </c>
      <c r="D55" s="37">
        <v>0</v>
      </c>
      <c r="E55" s="40">
        <v>14.7</v>
      </c>
      <c r="F55" s="40">
        <v>14.7</v>
      </c>
    </row>
    <row r="56" spans="3:6" x14ac:dyDescent="0.2">
      <c r="C56" s="39" t="s">
        <v>117</v>
      </c>
      <c r="D56" s="37">
        <v>0</v>
      </c>
      <c r="E56" s="40">
        <v>28.8</v>
      </c>
      <c r="F56" s="40">
        <v>28.8</v>
      </c>
    </row>
    <row r="57" spans="3:6" x14ac:dyDescent="0.2">
      <c r="E57">
        <v>130.5</v>
      </c>
    </row>
    <row r="58" spans="3:6" ht="25.5" customHeight="1" x14ac:dyDescent="0.2">
      <c r="C58" t="s">
        <v>119</v>
      </c>
      <c r="E58">
        <v>50.5</v>
      </c>
      <c r="F58">
        <v>50.5</v>
      </c>
    </row>
    <row r="59" spans="3:6" ht="37.5" customHeight="1" x14ac:dyDescent="0.2">
      <c r="C59" t="s">
        <v>120</v>
      </c>
      <c r="F59">
        <v>0</v>
      </c>
    </row>
    <row r="60" spans="3:6" ht="37.5" customHeight="1" x14ac:dyDescent="0.2">
      <c r="C60" t="s">
        <v>121</v>
      </c>
      <c r="F60">
        <v>0</v>
      </c>
    </row>
    <row r="63" spans="3:6" x14ac:dyDescent="0.2">
      <c r="E63">
        <v>21.02</v>
      </c>
      <c r="F63">
        <v>21.02</v>
      </c>
    </row>
    <row r="64" spans="3:6" x14ac:dyDescent="0.2">
      <c r="E64">
        <f>E65+E66+E67</f>
        <v>17.2</v>
      </c>
    </row>
    <row r="66" spans="3:6" s="48" customFormat="1" x14ac:dyDescent="0.2">
      <c r="C66" s="48" t="s">
        <v>118</v>
      </c>
      <c r="E66" s="48">
        <v>17.2</v>
      </c>
      <c r="F66" s="48">
        <v>0</v>
      </c>
    </row>
    <row r="70" spans="3:6" x14ac:dyDescent="0.2">
      <c r="E70">
        <f>E71+E73+E77+E80+E85</f>
        <v>0</v>
      </c>
    </row>
    <row r="91" spans="5:5" x14ac:dyDescent="0.2">
      <c r="E91" s="42">
        <f>E88+E70+E61+E40+E25+E5</f>
        <v>946.92251999999996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analiz_vd0</vt:lpstr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Фінансове управління</dc:creator>
  <cp:lastModifiedBy>Фінансове управління</cp:lastModifiedBy>
  <cp:lastPrinted>2025-07-22T08:14:24Z</cp:lastPrinted>
  <dcterms:created xsi:type="dcterms:W3CDTF">2025-07-01T06:12:26Z</dcterms:created>
  <dcterms:modified xsi:type="dcterms:W3CDTF">2025-07-28T08:09:41Z</dcterms:modified>
</cp:coreProperties>
</file>