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19440" windowHeight="92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1" i="1" l="1"/>
  <c r="F20" i="1"/>
  <c r="F19" i="1"/>
  <c r="F17" i="1"/>
  <c r="F27" i="1"/>
  <c r="F25" i="1"/>
  <c r="F24" i="1"/>
  <c r="F22" i="1"/>
  <c r="F31" i="1"/>
  <c r="F35" i="1"/>
  <c r="G11" i="1" l="1"/>
  <c r="D29" i="1" l="1"/>
  <c r="E29" i="1"/>
  <c r="D10" i="1"/>
  <c r="E10" i="1"/>
  <c r="F10" i="1" s="1"/>
  <c r="D37" i="1" l="1"/>
  <c r="E37" i="1"/>
  <c r="G12" i="1"/>
  <c r="G13" i="1"/>
  <c r="G14" i="1"/>
  <c r="G15" i="1"/>
  <c r="G16" i="1"/>
  <c r="G17" i="1"/>
  <c r="G19" i="1"/>
  <c r="G20" i="1"/>
  <c r="G21" i="1"/>
  <c r="G22" i="1"/>
  <c r="G23" i="1"/>
  <c r="G24" i="1"/>
  <c r="G25" i="1"/>
  <c r="G27" i="1"/>
  <c r="G28" i="1"/>
  <c r="G29" i="1"/>
  <c r="G30" i="1"/>
  <c r="G31" i="1"/>
  <c r="G32" i="1"/>
  <c r="G33" i="1"/>
  <c r="G34" i="1"/>
  <c r="F12" i="1"/>
  <c r="F13" i="1"/>
  <c r="F14" i="1"/>
  <c r="F15" i="1"/>
  <c r="F16" i="1"/>
  <c r="F29" i="1"/>
  <c r="F32" i="1"/>
  <c r="F33" i="1"/>
  <c r="F34" i="1"/>
  <c r="G10" i="1"/>
  <c r="G37" i="1" l="1"/>
  <c r="F37" i="1"/>
</calcChain>
</file>

<file path=xl/sharedStrings.xml><?xml version="1.0" encoding="utf-8"?>
<sst xmlns="http://schemas.openxmlformats.org/spreadsheetml/2006/main" count="68" uniqueCount="66">
  <si>
    <t>Код</t>
  </si>
  <si>
    <t>Показник</t>
  </si>
  <si>
    <t>01</t>
  </si>
  <si>
    <t>Міська рада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</si>
  <si>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</si>
  <si>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</si>
  <si>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2180</t>
  </si>
  <si>
    <t>Первинна медична допомога населенню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</si>
  <si>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</si>
  <si>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</si>
  <si>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4060</t>
  </si>
  <si>
    <t>Бібліотеки</t>
  </si>
  <si>
    <t>4090</t>
  </si>
  <si>
    <t>Палаци і будинки культури, клуби та інші заклади клубного типу</t>
  </si>
  <si>
    <t>4100</t>
  </si>
  <si>
    <t>Школи естетичного виховання дітей</t>
  </si>
  <si>
    <t>6021</t>
  </si>
  <si>
    <t>Капітальний ремонт житлового фонду</t>
  </si>
  <si>
    <t>6052</t>
  </si>
  <si>
    <t>Забезпечення функціонування водопровідно-каналізаційного господарства</t>
  </si>
  <si>
    <t>6060</t>
  </si>
  <si>
    <t>Благоустрій міст, сіл, селищ</t>
  </si>
  <si>
    <t>6150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</si>
  <si>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</t>
  </si>
  <si>
    <t>6310</t>
  </si>
  <si>
    <t>Реалізація заходів щодо інвестиційного розвитку території</t>
  </si>
  <si>
    <t>6410</t>
  </si>
  <si>
    <t>Реалізація інвестиційних проектів</t>
  </si>
  <si>
    <t>6430</t>
  </si>
  <si>
    <t>Розробка схем та проектних рішень масового застосування</t>
  </si>
  <si>
    <t>6650</t>
  </si>
  <si>
    <t>Утримання та розвиток інфраструктури доріг</t>
  </si>
  <si>
    <t>8600</t>
  </si>
  <si>
    <t>Інші видатки</t>
  </si>
  <si>
    <t>9110</t>
  </si>
  <si>
    <t>Охорона та раціональне використання природних ресурсів</t>
  </si>
  <si>
    <t>10</t>
  </si>
  <si>
    <t>Управління освіти, молоді та спорту</t>
  </si>
  <si>
    <t>0180</t>
  </si>
  <si>
    <t>Керівництво і управління у відповідній сфері у містах, селищах, селах</t>
  </si>
  <si>
    <t>1010</t>
  </si>
  <si>
    <t>Дошкільна освіта</t>
  </si>
  <si>
    <t>1020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</si>
  <si>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</si>
  <si>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</si>
  <si>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</si>
  <si>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</si>
  <si>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</si>
  <si>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 xml:space="preserve"> </t>
  </si>
  <si>
    <t xml:space="preserve">Усього </t>
  </si>
  <si>
    <t xml:space="preserve">% до плану на рік з врахуванням змін </t>
  </si>
  <si>
    <t>Видатки спеціального фонду міського бюджету за 2017 рік</t>
  </si>
  <si>
    <t>(грн.)</t>
  </si>
  <si>
    <t>Касові видатки за 2017 рік</t>
  </si>
  <si>
    <t>Касові видатки за 2016 рік</t>
  </si>
  <si>
    <t>% до касових видатків за 2016 рік</t>
  </si>
  <si>
    <t>План на 2017 рік з урахуванням змін</t>
  </si>
  <si>
    <t>Забезпечення функціонування теплових мереж</t>
  </si>
  <si>
    <t>Внески до статутного капіталу субєктів господарювання</t>
  </si>
  <si>
    <t>75</t>
  </si>
  <si>
    <t>Фінансове управління</t>
  </si>
  <si>
    <t>до рішення тридцять четвертої (позачергової)</t>
  </si>
  <si>
    <t xml:space="preserve">сесії VІІ скликання </t>
  </si>
  <si>
    <t>від 01.03.2018 р. №1-34/2018р</t>
  </si>
  <si>
    <t>Секретар міської ради                                                                                                                                                          М.Островський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</si>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</sst>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"/>
    <numFmt numFmtId="165" formatCode="0.0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0" borderId="0" xfId="0" applyFont="1"/>
    <xf numFmtId="3" fontId="4" fillId="0" borderId="0" xfId="0" applyNumberFormat="1" applyFont="1"/>
    <xf numFmtId="0" fontId="4" fillId="0" borderId="1" xfId="0" quotePrefix="1" applyFont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0"/>
  <sheetViews>
    <sheetView tabSelected="1" zoomScaleNormal="100" workbookViewId="0">
      <selection activeCell="E13" sqref="E13"/>
    </sheetView>
  </sheetViews>
  <sheetFormatPr defaultRowHeight="12.75" x14ac:dyDescent="0.2"/>
  <cols>
    <col min="1" max="1" width="6.28515625" customWidth="1"/>
    <col min="2" max="2" width="68.7109375" customWidth="1"/>
    <col min="3" max="7" width="15.7109375" customWidth="1"/>
  </cols>
  <sheetData>
    <row r="2" spans="1:7" ht="15.75" x14ac:dyDescent="0.25">
      <c r="D2" s="21" t="s">
        <v>65</v>
      </c>
      <c r="E2" s="21"/>
      <c r="F2" s="21"/>
    </row>
    <row r="3" spans="1:7" ht="15.75" x14ac:dyDescent="0.25">
      <c r="D3" s="21" t="s">
        <v>61</v>
      </c>
      <c r="E3" s="21"/>
      <c r="F3" s="21"/>
    </row>
    <row r="4" spans="1:7" ht="15.75" x14ac:dyDescent="0.25">
      <c r="D4" s="21" t="s">
        <v>62</v>
      </c>
      <c r="E4" s="21"/>
      <c r="F4" s="21"/>
    </row>
    <row r="5" spans="1:7" ht="15.75" x14ac:dyDescent="0.25">
      <c r="D5" s="21" t="s">
        <v>63</v>
      </c>
      <c r="E5" s="21"/>
      <c r="F5" s="21"/>
    </row>
    <row r="7" spans="1:7" ht="18.75" x14ac:dyDescent="0.3">
      <c r="A7" s="20" t="s">
        <v>51</v>
      </c>
      <c r="B7" s="20"/>
      <c r="C7" s="20"/>
      <c r="D7" s="20"/>
      <c r="E7" s="20"/>
      <c r="F7" s="20"/>
      <c r="G7" s="20"/>
    </row>
    <row r="8" spans="1:7" ht="13.5" customHeight="1" x14ac:dyDescent="0.3">
      <c r="A8" s="5"/>
      <c r="B8" s="5"/>
      <c r="C8" s="5"/>
      <c r="D8" s="5"/>
      <c r="E8" s="5"/>
      <c r="F8" s="5"/>
      <c r="G8" s="6" t="s">
        <v>52</v>
      </c>
    </row>
    <row r="9" spans="1:7" s="1" customFormat="1" ht="43.5" customHeight="1" x14ac:dyDescent="0.2">
      <c r="A9" s="2" t="s">
        <v>0</v>
      </c>
      <c r="B9" s="2" t="s">
        <v>1</v>
      </c>
      <c r="C9" s="2" t="s">
        <v>54</v>
      </c>
      <c r="D9" s="2" t="s">
        <v>56</v>
      </c>
      <c r="E9" s="2" t="s">
        <v>53</v>
      </c>
      <c r="F9" s="2" t="s">
        <v>55</v>
      </c>
      <c r="G9" s="2" t="s">
        <v>50</v>
      </c>
    </row>
    <row r="10" spans="1:7" x14ac:dyDescent="0.2">
      <c r="A10" s="7" t="s">
        <v>2</v>
      </c>
      <c r="B10" s="8" t="s">
        <v>3</v>
      </c>
      <c r="C10" s="9">
        <v>28730505</v>
      </c>
      <c r="D10" s="9">
        <f t="shared" ref="D10:E10" si="0">SUM(D11:D28)</f>
        <v>26576773.719999999</v>
      </c>
      <c r="E10" s="9">
        <f t="shared" si="0"/>
        <v>25772775.429999996</v>
      </c>
      <c r="F10" s="3">
        <f>E10/C10*100</f>
        <v>89.705264247878674</v>
      </c>
      <c r="G10" s="3">
        <f>E10/D10*100</f>
        <v>96.974808535939914</v>
      </c>
    </row>
    <row r="11" spans="1:7" ht="38.25" x14ac:dyDescent="0.2">
      <c r="A11" s="10" t="s">
        <v>4</v>
      </c>
      <c r="B11" s="11" t="s">
        <v>5</v>
      </c>
      <c r="C11" s="12">
        <v>243694</v>
      </c>
      <c r="D11" s="12">
        <v>2552365.38</v>
      </c>
      <c r="E11" s="12">
        <v>2517512.25</v>
      </c>
      <c r="F11" s="4">
        <f>E11/C11*100</f>
        <v>1033.0628780355692</v>
      </c>
      <c r="G11" s="4">
        <f>E11/D11*100</f>
        <v>98.63447724714085</v>
      </c>
    </row>
    <row r="12" spans="1:7" x14ac:dyDescent="0.2">
      <c r="A12" s="10" t="s">
        <v>6</v>
      </c>
      <c r="B12" s="11" t="s">
        <v>7</v>
      </c>
      <c r="C12" s="12">
        <v>3706950</v>
      </c>
      <c r="D12" s="12">
        <v>834183</v>
      </c>
      <c r="E12" s="12">
        <v>834155.37</v>
      </c>
      <c r="F12" s="4">
        <f t="shared" ref="F12:F37" si="1">E12/C12*100</f>
        <v>22.502471573665684</v>
      </c>
      <c r="G12" s="4">
        <f t="shared" ref="G12:G37" si="2">E12/D12*100</f>
        <v>99.996687777142427</v>
      </c>
    </row>
    <row r="13" spans="1:7" ht="25.5" x14ac:dyDescent="0.2">
      <c r="A13" s="10" t="s">
        <v>8</v>
      </c>
      <c r="B13" s="11" t="s">
        <v>9</v>
      </c>
      <c r="C13" s="12">
        <v>69268</v>
      </c>
      <c r="D13" s="12">
        <v>182238.76</v>
      </c>
      <c r="E13" s="12">
        <v>56948.53</v>
      </c>
      <c r="F13" s="4">
        <f t="shared" si="1"/>
        <v>82.214774499047181</v>
      </c>
      <c r="G13" s="4">
        <f t="shared" si="2"/>
        <v>31.249405999031161</v>
      </c>
    </row>
    <row r="14" spans="1:7" x14ac:dyDescent="0.2">
      <c r="A14" s="10" t="s">
        <v>10</v>
      </c>
      <c r="B14" s="11" t="s">
        <v>11</v>
      </c>
      <c r="C14" s="12">
        <v>109051</v>
      </c>
      <c r="D14" s="12">
        <v>14300</v>
      </c>
      <c r="E14" s="12">
        <v>13718.04</v>
      </c>
      <c r="F14" s="4">
        <f t="shared" si="1"/>
        <v>12.579471990169738</v>
      </c>
      <c r="G14" s="4">
        <f t="shared" si="2"/>
        <v>95.930349650349655</v>
      </c>
    </row>
    <row r="15" spans="1:7" x14ac:dyDescent="0.2">
      <c r="A15" s="10" t="s">
        <v>12</v>
      </c>
      <c r="B15" s="11" t="s">
        <v>13</v>
      </c>
      <c r="C15" s="12">
        <v>1022656</v>
      </c>
      <c r="D15" s="12">
        <v>1632925.34</v>
      </c>
      <c r="E15" s="12">
        <v>1579266.27</v>
      </c>
      <c r="F15" s="4">
        <f t="shared" si="1"/>
        <v>154.42790830934351</v>
      </c>
      <c r="G15" s="4">
        <f t="shared" si="2"/>
        <v>96.713929982861302</v>
      </c>
    </row>
    <row r="16" spans="1:7" x14ac:dyDescent="0.2">
      <c r="A16" s="10" t="s">
        <v>14</v>
      </c>
      <c r="B16" s="11" t="s">
        <v>15</v>
      </c>
      <c r="C16" s="12">
        <v>625481</v>
      </c>
      <c r="D16" s="12">
        <v>1421019.04</v>
      </c>
      <c r="E16" s="12">
        <v>1414173.6800000002</v>
      </c>
      <c r="F16" s="4">
        <f t="shared" si="1"/>
        <v>226.09378702150829</v>
      </c>
      <c r="G16" s="4">
        <f t="shared" si="2"/>
        <v>99.5182780942893</v>
      </c>
    </row>
    <row r="17" spans="1:7" x14ac:dyDescent="0.2">
      <c r="A17" s="10" t="s">
        <v>16</v>
      </c>
      <c r="B17" s="11" t="s">
        <v>17</v>
      </c>
      <c r="C17" s="12">
        <v>569086</v>
      </c>
      <c r="D17" s="12">
        <v>645810</v>
      </c>
      <c r="E17" s="12">
        <v>451653.22</v>
      </c>
      <c r="F17" s="4">
        <f>E17/C17*100</f>
        <v>79.364668960403179</v>
      </c>
      <c r="G17" s="4">
        <f t="shared" si="2"/>
        <v>69.935928523869237</v>
      </c>
    </row>
    <row r="18" spans="1:7" x14ac:dyDescent="0.2">
      <c r="A18" s="17">
        <v>6051</v>
      </c>
      <c r="B18" s="11" t="s">
        <v>57</v>
      </c>
      <c r="C18" s="12">
        <v>233500</v>
      </c>
      <c r="D18" s="12">
        <v>0</v>
      </c>
      <c r="E18" s="12">
        <v>0</v>
      </c>
      <c r="F18" s="4">
        <v>0</v>
      </c>
      <c r="G18" s="4">
        <v>0</v>
      </c>
    </row>
    <row r="19" spans="1:7" x14ac:dyDescent="0.2">
      <c r="A19" s="10" t="s">
        <v>18</v>
      </c>
      <c r="B19" s="11" t="s">
        <v>19</v>
      </c>
      <c r="C19" s="12">
        <v>788229</v>
      </c>
      <c r="D19" s="12">
        <v>2913320</v>
      </c>
      <c r="E19" s="12">
        <v>2793678.42</v>
      </c>
      <c r="F19" s="4">
        <f t="shared" ref="F19:F20" si="3">E19/C19*100</f>
        <v>354.42471921231015</v>
      </c>
      <c r="G19" s="4">
        <f t="shared" si="2"/>
        <v>95.893290815976272</v>
      </c>
    </row>
    <row r="20" spans="1:7" x14ac:dyDescent="0.2">
      <c r="A20" s="10" t="s">
        <v>20</v>
      </c>
      <c r="B20" s="11" t="s">
        <v>21</v>
      </c>
      <c r="C20" s="12">
        <v>2420421</v>
      </c>
      <c r="D20" s="12">
        <v>8262568</v>
      </c>
      <c r="E20" s="12">
        <v>8177845.9399999995</v>
      </c>
      <c r="F20" s="4">
        <f t="shared" si="3"/>
        <v>337.86874019023958</v>
      </c>
      <c r="G20" s="4">
        <f t="shared" si="2"/>
        <v>98.974627984907343</v>
      </c>
    </row>
    <row r="21" spans="1:7" ht="51" x14ac:dyDescent="0.2">
      <c r="A21" s="10" t="s">
        <v>22</v>
      </c>
      <c r="B21" s="11" t="s">
        <v>23</v>
      </c>
      <c r="C21" s="12">
        <v>0</v>
      </c>
      <c r="D21" s="12">
        <v>331989</v>
      </c>
      <c r="E21" s="12">
        <v>331988.28999999998</v>
      </c>
      <c r="F21" s="4">
        <v>0</v>
      </c>
      <c r="G21" s="4">
        <f t="shared" si="2"/>
        <v>99.999786137492492</v>
      </c>
    </row>
    <row r="22" spans="1:7" x14ac:dyDescent="0.2">
      <c r="A22" s="10" t="s">
        <v>24</v>
      </c>
      <c r="B22" s="11" t="s">
        <v>25</v>
      </c>
      <c r="C22" s="12">
        <v>6424196</v>
      </c>
      <c r="D22" s="12">
        <v>4868918.2</v>
      </c>
      <c r="E22" s="12">
        <v>4787876.1999999993</v>
      </c>
      <c r="F22" s="4">
        <f>E22/C22*100</f>
        <v>74.528800179820152</v>
      </c>
      <c r="G22" s="4">
        <f t="shared" si="2"/>
        <v>98.335523484456957</v>
      </c>
    </row>
    <row r="23" spans="1:7" x14ac:dyDescent="0.2">
      <c r="A23" s="10" t="s">
        <v>26</v>
      </c>
      <c r="B23" s="11" t="s">
        <v>27</v>
      </c>
      <c r="C23" s="12"/>
      <c r="D23" s="12">
        <v>1000000</v>
      </c>
      <c r="E23" s="12">
        <v>991890</v>
      </c>
      <c r="F23" s="4">
        <v>0</v>
      </c>
      <c r="G23" s="4">
        <f t="shared" si="2"/>
        <v>99.189000000000007</v>
      </c>
    </row>
    <row r="24" spans="1:7" x14ac:dyDescent="0.2">
      <c r="A24" s="10" t="s">
        <v>28</v>
      </c>
      <c r="B24" s="11" t="s">
        <v>29</v>
      </c>
      <c r="C24" s="12">
        <v>127593</v>
      </c>
      <c r="D24" s="12">
        <v>562537</v>
      </c>
      <c r="E24" s="12">
        <v>557871.57999999996</v>
      </c>
      <c r="F24" s="4">
        <f>E24/C24*100</f>
        <v>437.22741843204557</v>
      </c>
      <c r="G24" s="4">
        <f t="shared" si="2"/>
        <v>99.170646553026728</v>
      </c>
    </row>
    <row r="25" spans="1:7" x14ac:dyDescent="0.2">
      <c r="A25" s="10" t="s">
        <v>30</v>
      </c>
      <c r="B25" s="11" t="s">
        <v>31</v>
      </c>
      <c r="C25" s="12">
        <v>1228591</v>
      </c>
      <c r="D25" s="12">
        <v>1189500</v>
      </c>
      <c r="E25" s="12">
        <v>1133552.6399999999</v>
      </c>
      <c r="F25" s="4">
        <f>E25/C25*100</f>
        <v>92.264442764109447</v>
      </c>
      <c r="G25" s="4">
        <f t="shared" si="2"/>
        <v>95.296564943253458</v>
      </c>
    </row>
    <row r="26" spans="1:7" x14ac:dyDescent="0.2">
      <c r="A26" s="17">
        <v>7470</v>
      </c>
      <c r="B26" s="11" t="s">
        <v>58</v>
      </c>
      <c r="C26" s="12">
        <v>11142289</v>
      </c>
      <c r="D26" s="12">
        <v>0</v>
      </c>
      <c r="E26" s="12">
        <v>0</v>
      </c>
      <c r="F26" s="4">
        <v>0</v>
      </c>
      <c r="G26" s="4">
        <v>0</v>
      </c>
    </row>
    <row r="27" spans="1:7" x14ac:dyDescent="0.2">
      <c r="A27" s="10" t="s">
        <v>32</v>
      </c>
      <c r="B27" s="11" t="s">
        <v>33</v>
      </c>
      <c r="C27" s="12">
        <v>19500</v>
      </c>
      <c r="D27" s="12">
        <v>5300</v>
      </c>
      <c r="E27" s="12">
        <v>5000</v>
      </c>
      <c r="F27" s="4">
        <f>E27/C27*100</f>
        <v>25.641025641025639</v>
      </c>
      <c r="G27" s="4">
        <f t="shared" si="2"/>
        <v>94.339622641509436</v>
      </c>
    </row>
    <row r="28" spans="1:7" x14ac:dyDescent="0.2">
      <c r="A28" s="10" t="s">
        <v>34</v>
      </c>
      <c r="B28" s="11" t="s">
        <v>35</v>
      </c>
      <c r="C28" s="12"/>
      <c r="D28" s="12">
        <v>159800</v>
      </c>
      <c r="E28" s="12">
        <v>125645</v>
      </c>
      <c r="F28" s="4">
        <v>0</v>
      </c>
      <c r="G28" s="4">
        <f t="shared" si="2"/>
        <v>78.626408010012511</v>
      </c>
    </row>
    <row r="29" spans="1:7" x14ac:dyDescent="0.2">
      <c r="A29" s="7" t="s">
        <v>36</v>
      </c>
      <c r="B29" s="8" t="s">
        <v>37</v>
      </c>
      <c r="C29" s="9">
        <v>8188692</v>
      </c>
      <c r="D29" s="9">
        <f t="shared" ref="D29:E29" si="4">SUM(D30:D34)</f>
        <v>15029979.819999998</v>
      </c>
      <c r="E29" s="9">
        <f t="shared" si="4"/>
        <v>14636009.58</v>
      </c>
      <c r="F29" s="3">
        <f t="shared" si="1"/>
        <v>178.73440080540334</v>
      </c>
      <c r="G29" s="3">
        <f t="shared" si="2"/>
        <v>97.378770665575004</v>
      </c>
    </row>
    <row r="30" spans="1:7" x14ac:dyDescent="0.2">
      <c r="A30" s="10" t="s">
        <v>38</v>
      </c>
      <c r="B30" s="11" t="s">
        <v>39</v>
      </c>
      <c r="C30" s="12"/>
      <c r="D30" s="12">
        <v>31937</v>
      </c>
      <c r="E30" s="12">
        <v>31907</v>
      </c>
      <c r="F30" s="4">
        <v>0</v>
      </c>
      <c r="G30" s="4">
        <f t="shared" si="2"/>
        <v>99.906065065597886</v>
      </c>
    </row>
    <row r="31" spans="1:7" x14ac:dyDescent="0.2">
      <c r="A31" s="10" t="s">
        <v>40</v>
      </c>
      <c r="B31" s="11" t="s">
        <v>41</v>
      </c>
      <c r="C31" s="12">
        <v>1467921</v>
      </c>
      <c r="D31" s="12">
        <v>1451993.45</v>
      </c>
      <c r="E31" s="12">
        <v>1357675.69</v>
      </c>
      <c r="F31" s="4">
        <f>E31/C31*100</f>
        <v>92.489697333848341</v>
      </c>
      <c r="G31" s="4">
        <f t="shared" si="2"/>
        <v>93.504257198956381</v>
      </c>
    </row>
    <row r="32" spans="1:7" ht="38.25" x14ac:dyDescent="0.2">
      <c r="A32" s="10" t="s">
        <v>42</v>
      </c>
      <c r="B32" s="11" t="s">
        <v>43</v>
      </c>
      <c r="C32" s="12">
        <v>6472318</v>
      </c>
      <c r="D32" s="12">
        <v>12248198.439999999</v>
      </c>
      <c r="E32" s="12">
        <v>11959169.98</v>
      </c>
      <c r="F32" s="4">
        <f t="shared" si="1"/>
        <v>184.7741408873915</v>
      </c>
      <c r="G32" s="4">
        <f t="shared" si="2"/>
        <v>97.640236958799647</v>
      </c>
    </row>
    <row r="33" spans="1:7" ht="25.5" x14ac:dyDescent="0.2">
      <c r="A33" s="10" t="s">
        <v>44</v>
      </c>
      <c r="B33" s="11" t="s">
        <v>45</v>
      </c>
      <c r="C33" s="12">
        <v>48272</v>
      </c>
      <c r="D33" s="12">
        <v>27824</v>
      </c>
      <c r="E33" s="12">
        <v>26028.91</v>
      </c>
      <c r="F33" s="4">
        <f t="shared" si="1"/>
        <v>53.921341564468015</v>
      </c>
      <c r="G33" s="4">
        <f t="shared" si="2"/>
        <v>93.548411443358248</v>
      </c>
    </row>
    <row r="34" spans="1:7" ht="25.5" x14ac:dyDescent="0.2">
      <c r="A34" s="10" t="s">
        <v>46</v>
      </c>
      <c r="B34" s="11" t="s">
        <v>47</v>
      </c>
      <c r="C34" s="12">
        <v>200181</v>
      </c>
      <c r="D34" s="12">
        <v>1270026.93</v>
      </c>
      <c r="E34" s="12">
        <v>1261228</v>
      </c>
      <c r="F34" s="4">
        <f t="shared" si="1"/>
        <v>630.04381035163181</v>
      </c>
      <c r="G34" s="4">
        <f t="shared" si="2"/>
        <v>99.30718555708107</v>
      </c>
    </row>
    <row r="35" spans="1:7" x14ac:dyDescent="0.2">
      <c r="A35" s="7" t="s">
        <v>59</v>
      </c>
      <c r="B35" s="8" t="s">
        <v>60</v>
      </c>
      <c r="C35" s="9">
        <v>8850</v>
      </c>
      <c r="D35" s="9">
        <v>0</v>
      </c>
      <c r="E35" s="9">
        <v>0</v>
      </c>
      <c r="F35" s="18">
        <f t="shared" si="1"/>
        <v>0</v>
      </c>
      <c r="G35" s="19">
        <v>0</v>
      </c>
    </row>
    <row r="36" spans="1:7" x14ac:dyDescent="0.2">
      <c r="A36" s="10" t="s">
        <v>38</v>
      </c>
      <c r="B36" s="11" t="s">
        <v>39</v>
      </c>
      <c r="C36" s="12">
        <v>8850</v>
      </c>
      <c r="D36" s="12">
        <v>0</v>
      </c>
      <c r="E36" s="12">
        <v>0</v>
      </c>
      <c r="F36" s="4">
        <v>0</v>
      </c>
      <c r="G36" s="4">
        <v>0</v>
      </c>
    </row>
    <row r="37" spans="1:7" x14ac:dyDescent="0.2">
      <c r="A37" s="7" t="s">
        <v>48</v>
      </c>
      <c r="B37" s="8" t="s">
        <v>49</v>
      </c>
      <c r="C37" s="9">
        <v>36928047</v>
      </c>
      <c r="D37" s="9">
        <f t="shared" ref="D37:E37" si="5">D29+D10</f>
        <v>41606753.539999999</v>
      </c>
      <c r="E37" s="9">
        <f t="shared" si="5"/>
        <v>40408785.009999998</v>
      </c>
      <c r="F37" s="3">
        <f t="shared" si="1"/>
        <v>109.42573001491252</v>
      </c>
      <c r="G37" s="3">
        <f t="shared" si="2"/>
        <v>97.120735390113296</v>
      </c>
    </row>
    <row r="38" spans="1:7" x14ac:dyDescent="0.2">
      <c r="A38" s="13"/>
      <c r="B38" s="13"/>
      <c r="C38" s="14"/>
      <c r="D38" s="14"/>
      <c r="E38" s="14"/>
      <c r="F38" s="13"/>
      <c r="G38" s="13"/>
    </row>
    <row r="39" spans="1:7" x14ac:dyDescent="0.2">
      <c r="A39" s="15"/>
      <c r="B39" s="15"/>
      <c r="C39" s="16"/>
      <c r="D39" s="16"/>
      <c r="E39" s="16"/>
      <c r="F39" s="15"/>
      <c r="G39" s="15"/>
    </row>
    <row r="40" spans="1:7" ht="15.75" x14ac:dyDescent="0.25">
      <c r="B40" s="21" t="s">
        <v>64</v>
      </c>
    </row>
  </sheetData>
  <mergeCells count="1">
    <mergeCell ref="A7:G7"/>
  </mergeCells>
  <pageMargins left="0.9055118110236221" right="0.31496062992125984" top="0.39370078740157483" bottom="0.39370078740157483" header="0" footer="0"/>
  <pageSetup paperSize="9" scale="9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2018-03-02T08:20:30Z</cp:lastPrinted>
  <dcterms:created xsi:type="dcterms:W3CDTF">2018-01-30T06:43:09Z</dcterms:created>
  <dcterms:modified xsi:type="dcterms:W3CDTF">2018-03-02T08:20:32Z</dcterms:modified>
</cp:coreProperties>
</file>