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G56" i="2" l="1"/>
  <c r="D62" i="2"/>
  <c r="D47" i="2"/>
  <c r="D60" i="2"/>
  <c r="H6" i="2" l="1"/>
  <c r="H7" i="2"/>
  <c r="H8" i="2"/>
  <c r="H13" i="2"/>
  <c r="H15" i="2"/>
  <c r="H17" i="2"/>
  <c r="H18" i="2"/>
  <c r="H19" i="2"/>
  <c r="H20" i="2"/>
  <c r="H22" i="2"/>
  <c r="H27" i="2"/>
  <c r="H28" i="2"/>
  <c r="H29" i="2"/>
  <c r="H30" i="2"/>
  <c r="H31" i="2"/>
  <c r="H32" i="2"/>
  <c r="H33" i="2"/>
  <c r="H36" i="2"/>
  <c r="H37" i="2"/>
  <c r="H41" i="2"/>
  <c r="H42" i="2"/>
  <c r="H43" i="2"/>
  <c r="H44" i="2"/>
  <c r="H45" i="2"/>
  <c r="H46" i="2"/>
  <c r="H47" i="2"/>
  <c r="H50" i="2"/>
  <c r="H51" i="2"/>
  <c r="H52" i="2"/>
  <c r="H53" i="2"/>
  <c r="H54" i="2"/>
  <c r="H55" i="2"/>
  <c r="H57" i="2"/>
  <c r="H58" i="2"/>
  <c r="H60" i="2"/>
  <c r="H61" i="2"/>
  <c r="H62" i="2"/>
  <c r="G6" i="2"/>
  <c r="G7" i="2"/>
  <c r="G8" i="2"/>
  <c r="G9" i="2"/>
  <c r="G11" i="2"/>
  <c r="G12" i="2"/>
  <c r="G13" i="2"/>
  <c r="G14" i="2"/>
  <c r="G15" i="2"/>
  <c r="G16" i="2"/>
  <c r="G17" i="2"/>
  <c r="G18" i="2"/>
  <c r="G19" i="2"/>
  <c r="G20" i="2"/>
  <c r="G21" i="2"/>
  <c r="G23" i="2"/>
  <c r="G24" i="2"/>
  <c r="G25" i="2"/>
  <c r="G26" i="2"/>
  <c r="G34" i="2"/>
  <c r="G35" i="2"/>
  <c r="G36" i="2"/>
  <c r="G37" i="2"/>
  <c r="G38" i="2"/>
  <c r="G40" i="2"/>
  <c r="G41" i="2"/>
  <c r="G42" i="2"/>
  <c r="G43" i="2"/>
  <c r="G44" i="2"/>
  <c r="G45" i="2"/>
  <c r="G46" i="2"/>
  <c r="G47" i="2"/>
  <c r="G48" i="2"/>
  <c r="G50" i="2"/>
  <c r="G51" i="2"/>
  <c r="G52" i="2"/>
  <c r="G53" i="2"/>
  <c r="G54" i="2"/>
  <c r="G55" i="2"/>
  <c r="G57" i="2"/>
  <c r="G59" i="2"/>
  <c r="G60" i="2"/>
  <c r="G61" i="2"/>
  <c r="G62" i="2"/>
  <c r="D42" i="2"/>
  <c r="D37" i="2"/>
  <c r="D17" i="2"/>
  <c r="D5" i="2"/>
  <c r="G5" i="2" s="1"/>
  <c r="H5" i="2"/>
</calcChain>
</file>

<file path=xl/sharedStrings.xml><?xml version="1.0" encoding="utf-8"?>
<sst xmlns="http://schemas.openxmlformats.org/spreadsheetml/2006/main" count="128" uniqueCount="122">
  <si>
    <t>Код</t>
  </si>
  <si>
    <t>Показник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</si>
  <si>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</si>
  <si>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</si>
  <si>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</si>
  <si>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</si>
  <si>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</si>
  <si>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</si>
  <si>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</si>
  <si>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0117650</t>
  </si>
  <si>
    <t>Проведення експертної грошової оцінки земельної ділянки чи права на неї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</si>
  <si>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</si>
  <si>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</si>
  <si>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</si>
  <si>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</si>
  <si>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</si>
  <si>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</si>
  <si>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</si>
  <si>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</si>
  <si>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0611070</t>
  </si>
  <si>
    <t>Надання позашкільної освіти закладами позашкільної освіти, заходи із позашкільної роботи з дітьми</t>
  </si>
  <si>
    <t>0611151</t>
  </si>
  <si>
    <t>Забезпечення діяльності інклюзивно-ресурсних центрів за рахунок коштів місцевого бюджету</t>
  </si>
  <si>
    <t>0611154</t>
  </si>
  <si>
    <t>Забезпечення діяльності інклюзивно-ресурсних центрів за рахунок залишку коштів за освітньою субвенцією на кінець бюджетного періоду (крім залишку коштів, що мають цільове призначення, виділених відповідно до рішень Кабінету Міністрів України у попередніх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</si>
  <si>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</si>
  <si>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</si>
  <si>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</si>
  <si>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</si>
  <si>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0611241</t>
  </si>
  <si>
    <t>Співфінансування заходів, що реалізуються за рахунок субвенції з державного бюджету місцевим бюджетам на придбання обладнання, створення та модернізацію (проведення реконструкції та капітального ремонту) їдалень (харчоблоків) закладів загальної середньої</t>
  </si>
  <si>
    <t>0611242</t>
  </si>
  <si>
    <t>Виконання заходів щодо придбання обладнання, створення та модернізації (проведення реконструкції та капітального ремонту) їдалень (харчоблоків) закладів загальної середньої освіти за рахунок субвенції з державного бюджету місцевим бюджетам</t>
  </si>
  <si>
    <t>0611291</t>
  </si>
  <si>
    <t>0611292</t>
  </si>
  <si>
    <t>0611403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</si>
  <si>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</si>
  <si>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0615031</t>
  </si>
  <si>
    <t>Утримання та навчально-тренувальна робота комунальних дитячо-юнацьких спортивних шкіл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</si>
  <si>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</si>
  <si>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</si>
  <si>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0618240</t>
  </si>
  <si>
    <t>Заходи та роботи з територіальної оборони</t>
  </si>
  <si>
    <t>08</t>
  </si>
  <si>
    <t>Орган з питань праці та соціального захисту населення</t>
  </si>
  <si>
    <t>0810180</t>
  </si>
  <si>
    <t>0813210</t>
  </si>
  <si>
    <t>Організація та проведення громадських робіт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</si>
  <si>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</si>
  <si>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</si>
  <si>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</si>
  <si>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Забезпечення діяльності інших закладів у сфері соціального захисту і соціального забезпечення</t>
  </si>
  <si>
    <t>10</t>
  </si>
  <si>
    <t>Орган з питань культури, національностей та релігій</t>
  </si>
  <si>
    <t>1011080</t>
  </si>
  <si>
    <t>Надання спеціалізованої освіти мистецькими школами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</si>
  <si>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</si>
  <si>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</si>
  <si>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</si>
  <si>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</si>
  <si>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</si>
  <si>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</si>
  <si>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12</t>
  </si>
  <si>
    <t>Орган з питань житлово-комунального господарства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</si>
  <si>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</si>
  <si>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</si>
  <si>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1213210</t>
  </si>
  <si>
    <t>1216011</t>
  </si>
  <si>
    <t>Експлуатація та технічне обслуговування житлового фонду</t>
  </si>
  <si>
    <t>1216012</t>
  </si>
  <si>
    <t>Забезпечення діяльності з виробництва, транспортування, постачання теплової енергії</t>
  </si>
  <si>
    <t>1216013</t>
  </si>
  <si>
    <t>Забезпечення діяльності водопровідно-каналізаційного господарства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</si>
  <si>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</si>
  <si>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</si>
  <si>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</si>
  <si>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Організація благоустрою населених пунктів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</si>
  <si>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</si>
  <si>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</si>
  <si>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1218240</t>
  </si>
  <si>
    <t>1218311</t>
  </si>
  <si>
    <t>Охорона та раціональне використання природних ресурсів</t>
  </si>
  <si>
    <t>37</t>
  </si>
  <si>
    <t>Фінансове управління Дунаєвецької міської ради</t>
  </si>
  <si>
    <t>3719770</t>
  </si>
  <si>
    <t>Інші субвенції з місцевого бюджету</t>
  </si>
  <si>
    <t xml:space="preserve"> </t>
  </si>
  <si>
    <t xml:space="preserve">Усього </t>
  </si>
  <si>
    <t>Додаток 4</t>
  </si>
  <si>
    <t>тис.грн.</t>
  </si>
  <si>
    <t>Касові видатки за 2023 рік</t>
  </si>
  <si>
    <t>% до минулого року</t>
  </si>
  <si>
    <t>Видатки спеціального фонду міського бюджету за 2024 рік.</t>
  </si>
  <si>
    <t>План на 2024рік зі змінами</t>
  </si>
  <si>
    <t>Касові видатки за 2024 рік</t>
  </si>
  <si>
    <t>% до плану на 2024рік зі змінами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</si>
  <si>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</si>
  <si>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</si>
  <si>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0113230</t>
  </si>
  <si>
    <t>0116013</t>
  </si>
  <si>
    <t>0117130</t>
  </si>
  <si>
    <t>Здійснення заходів із землеустрою</t>
  </si>
  <si>
    <t>0118240</t>
  </si>
  <si>
    <t>0119820</t>
  </si>
  <si>
    <t>Субвенція з місцевого бюджету державному бюджету на перерахування коштів в умовах воєнного стану або для здійснення згідно із законом заходів загальної мобілізації та з метою відсічі збройної агресії Російської Федерації проти України та забезпечення</t>
  </si>
  <si>
    <t>0611261</t>
  </si>
  <si>
    <t>Співфінансування заходів, що реалізуються за рахунок субвенції з державного бюджету місцевим бюджетам на облаштування безпечних умов у закладах загальної середньої освіти</t>
  </si>
  <si>
    <t>0611262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</si>
  <si>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</si>
  <si>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0611271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</si>
  <si>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</si>
  <si>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</si>
  <si>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</si>
  <si>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1218340</t>
  </si>
  <si>
    <t>Природоохоронні заходи за рахунок цільових фондів</t>
  </si>
  <si>
    <t>1217670</t>
  </si>
  <si>
    <t>Внески до статутного капіталу суб`єктів господарювання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</si>
  <si>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 бюджету)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</si>
  <si>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</si>
  <si>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</si>
  <si>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Начальник фінансового управління</t>
  </si>
  <si>
    <t>Тетяна АБЗАЛОВА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</si>
</sst>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33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5" fillId="0" borderId="0" xfId="1" applyFont="1"/>
    <xf numFmtId="0" fontId="27" fillId="0" borderId="11" xfId="0" applyFont="1" applyBorder="1" applyAlignment="1">
      <alignment horizontal="right"/>
    </xf>
    <xf numFmtId="164" fontId="27" fillId="0" borderId="11" xfId="0" applyNumberFormat="1" applyFont="1" applyBorder="1" applyAlignment="1">
      <alignment horizontal="right"/>
    </xf>
    <xf numFmtId="0" fontId="28" fillId="0" borderId="11" xfId="0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 wrapText="1"/>
    </xf>
    <xf numFmtId="165" fontId="25" fillId="0" borderId="1" xfId="1" applyNumberFormat="1" applyFont="1" applyBorder="1" applyAlignment="1">
      <alignment vertical="center"/>
    </xf>
    <xf numFmtId="0" fontId="25" fillId="0" borderId="1" xfId="1" applyFont="1" applyBorder="1" applyAlignment="1">
      <alignment horizontal="center" vertical="center"/>
    </xf>
    <xf numFmtId="0" fontId="25" fillId="0" borderId="1" xfId="1" applyFont="1" applyBorder="1" applyAlignment="1">
      <alignment vertical="center" wrapText="1"/>
    </xf>
    <xf numFmtId="0" fontId="31" fillId="0" borderId="1" xfId="1" applyFont="1" applyBorder="1" applyAlignment="1">
      <alignment vertical="center" wrapText="1"/>
    </xf>
    <xf numFmtId="0" fontId="25" fillId="0" borderId="0" xfId="1" applyFont="1" applyAlignment="1">
      <alignment vertical="center" wrapText="1"/>
    </xf>
    <xf numFmtId="4" fontId="25" fillId="0" borderId="0" xfId="1" applyNumberFormat="1" applyFont="1" applyAlignment="1">
      <alignment vertical="center"/>
    </xf>
    <xf numFmtId="4" fontId="32" fillId="0" borderId="0" xfId="1" applyNumberFormat="1" applyFont="1" applyAlignment="1">
      <alignment vertical="center"/>
    </xf>
    <xf numFmtId="0" fontId="26" fillId="0" borderId="0" xfId="0" applyFont="1" applyAlignment="1">
      <alignment horizontal="center" wrapText="1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37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topLeftCell="B46" zoomScaleNormal="100" workbookViewId="0">
      <selection activeCell="C51" sqref="C51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66.5703125" style="4" customWidth="1"/>
    <col min="4" max="8" width="15.7109375" style="1" customWidth="1"/>
    <col min="9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1" spans="1:8" ht="14.25" customHeight="1" x14ac:dyDescent="0.25">
      <c r="G1" s="9"/>
      <c r="H1" s="9" t="s">
        <v>88</v>
      </c>
    </row>
    <row r="2" spans="1:8" ht="18.75" x14ac:dyDescent="0.3">
      <c r="B2" s="22" t="s">
        <v>92</v>
      </c>
      <c r="C2" s="22"/>
      <c r="D2" s="22"/>
      <c r="E2" s="22"/>
      <c r="F2" s="22"/>
      <c r="G2" s="22"/>
      <c r="H2" s="22"/>
    </row>
    <row r="3" spans="1:8" ht="15.75" x14ac:dyDescent="0.25">
      <c r="B3" s="10"/>
      <c r="C3" s="10"/>
      <c r="D3" s="11"/>
      <c r="E3" s="10"/>
      <c r="F3" s="10"/>
      <c r="G3" s="10"/>
      <c r="H3" s="12" t="s">
        <v>89</v>
      </c>
    </row>
    <row r="4" spans="1:8" s="2" customFormat="1" ht="45.75" customHeight="1" x14ac:dyDescent="0.2">
      <c r="A4" s="7"/>
      <c r="B4" s="13" t="s">
        <v>0</v>
      </c>
      <c r="C4" s="13" t="s">
        <v>1</v>
      </c>
      <c r="D4" s="13" t="s">
        <v>90</v>
      </c>
      <c r="E4" s="13" t="s">
        <v>93</v>
      </c>
      <c r="F4" s="13" t="s">
        <v>94</v>
      </c>
      <c r="G4" s="14" t="s">
        <v>91</v>
      </c>
      <c r="H4" s="13" t="s">
        <v>95</v>
      </c>
    </row>
    <row r="5" spans="1:8" ht="81.75" customHeight="1" x14ac:dyDescent="0.2">
      <c r="A5" s="8">
        <v>1</v>
      </c>
      <c r="B5" s="16" t="s">
        <v>2</v>
      </c>
      <c r="C5" s="18" t="s">
        <v>119</v>
      </c>
      <c r="D5" s="15">
        <f>SUM(D6:D16)</f>
        <v>9821.9564499999997</v>
      </c>
      <c r="E5" s="15">
        <v>7185</v>
      </c>
      <c r="F5" s="15">
        <v>6063.8593900000005</v>
      </c>
      <c r="G5" s="15">
        <f>F5/D5*100</f>
        <v>61.737795528506958</v>
      </c>
      <c r="H5" s="15">
        <f>F5/E5*100</f>
        <v>84.396094502435631</v>
      </c>
    </row>
    <row r="6" spans="1:8" ht="59.25" customHeight="1" x14ac:dyDescent="0.2">
      <c r="A6" s="8">
        <v>0</v>
      </c>
      <c r="B6" s="16" t="s">
        <v>3</v>
      </c>
      <c r="C6" s="17" t="s">
        <v>4</v>
      </c>
      <c r="D6" s="15">
        <v>529.85332000000005</v>
      </c>
      <c r="E6" s="15">
        <v>180</v>
      </c>
      <c r="F6" s="15">
        <v>303.21899999999999</v>
      </c>
      <c r="G6" s="15">
        <f t="shared" ref="G6:G62" si="0">F6/D6*100</f>
        <v>57.226969909332638</v>
      </c>
      <c r="H6" s="15">
        <f t="shared" ref="H6:H62" si="1">F6/E6*100</f>
        <v>168.45500000000001</v>
      </c>
    </row>
    <row r="7" spans="1:8" ht="15.75" x14ac:dyDescent="0.2">
      <c r="A7" s="8">
        <v>0</v>
      </c>
      <c r="B7" s="16" t="s">
        <v>5</v>
      </c>
      <c r="C7" s="17" t="s">
        <v>6</v>
      </c>
      <c r="D7" s="15">
        <v>2880.1109999999999</v>
      </c>
      <c r="E7" s="15">
        <v>4165</v>
      </c>
      <c r="F7" s="15">
        <v>4103.8635000000004</v>
      </c>
      <c r="G7" s="15">
        <f t="shared" si="0"/>
        <v>142.48976862350099</v>
      </c>
      <c r="H7" s="15">
        <f t="shared" si="1"/>
        <v>98.532136854741907</v>
      </c>
    </row>
    <row r="8" spans="1:8" ht="17.25" customHeight="1" x14ac:dyDescent="0.2">
      <c r="A8" s="8">
        <v>0</v>
      </c>
      <c r="B8" s="16" t="s">
        <v>7</v>
      </c>
      <c r="C8" s="17" t="s">
        <v>8</v>
      </c>
      <c r="D8" s="15">
        <v>4241.0093099999995</v>
      </c>
      <c r="E8" s="15">
        <v>1640</v>
      </c>
      <c r="F8" s="15">
        <v>1483.7572299999999</v>
      </c>
      <c r="G8" s="15">
        <f t="shared" si="0"/>
        <v>34.98594606952183</v>
      </c>
      <c r="H8" s="15">
        <f t="shared" si="1"/>
        <v>90.473001829268284</v>
      </c>
    </row>
    <row r="9" spans="1:8" ht="33.75" customHeight="1" x14ac:dyDescent="0.2">
      <c r="A9" s="8"/>
      <c r="B9" s="16" t="s">
        <v>96</v>
      </c>
      <c r="C9" s="17" t="s">
        <v>97</v>
      </c>
      <c r="D9" s="15">
        <v>154.44</v>
      </c>
      <c r="E9" s="15">
        <v>0</v>
      </c>
      <c r="F9" s="15">
        <v>0</v>
      </c>
      <c r="G9" s="15">
        <f t="shared" si="0"/>
        <v>0</v>
      </c>
      <c r="H9" s="15">
        <v>0</v>
      </c>
    </row>
    <row r="10" spans="1:8" ht="45.75" customHeight="1" x14ac:dyDescent="0.2">
      <c r="A10" s="8"/>
      <c r="B10" s="16" t="s">
        <v>98</v>
      </c>
      <c r="C10" s="17" t="s">
        <v>49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</row>
    <row r="11" spans="1:8" ht="31.5" x14ac:dyDescent="0.2">
      <c r="A11" s="8"/>
      <c r="B11" s="16" t="s">
        <v>99</v>
      </c>
      <c r="C11" s="17" t="s">
        <v>72</v>
      </c>
      <c r="D11" s="15">
        <v>19</v>
      </c>
      <c r="E11" s="15">
        <v>0</v>
      </c>
      <c r="F11" s="15">
        <v>0</v>
      </c>
      <c r="G11" s="15">
        <f t="shared" si="0"/>
        <v>0</v>
      </c>
      <c r="H11" s="15">
        <v>0</v>
      </c>
    </row>
    <row r="12" spans="1:8" ht="15.75" x14ac:dyDescent="0.2">
      <c r="A12" s="8"/>
      <c r="B12" s="16" t="s">
        <v>100</v>
      </c>
      <c r="C12" s="17" t="s">
        <v>101</v>
      </c>
      <c r="D12" s="15">
        <v>38.85</v>
      </c>
      <c r="E12" s="15"/>
      <c r="F12" s="15"/>
      <c r="G12" s="15">
        <f t="shared" si="0"/>
        <v>0</v>
      </c>
      <c r="H12" s="15">
        <v>0</v>
      </c>
    </row>
    <row r="13" spans="1:8" ht="31.5" x14ac:dyDescent="0.2">
      <c r="A13" s="8">
        <v>0</v>
      </c>
      <c r="B13" s="16" t="s">
        <v>9</v>
      </c>
      <c r="C13" s="17" t="s">
        <v>10</v>
      </c>
      <c r="D13" s="15">
        <v>32.5</v>
      </c>
      <c r="E13" s="15">
        <v>50</v>
      </c>
      <c r="F13" s="15">
        <v>25</v>
      </c>
      <c r="G13" s="15">
        <f t="shared" si="0"/>
        <v>76.923076923076934</v>
      </c>
      <c r="H13" s="15">
        <f t="shared" si="1"/>
        <v>50</v>
      </c>
    </row>
    <row r="14" spans="1:8" ht="15.75" x14ac:dyDescent="0.2">
      <c r="A14" s="8"/>
      <c r="B14" s="16" t="s">
        <v>102</v>
      </c>
      <c r="C14" s="17" t="s">
        <v>42</v>
      </c>
      <c r="D14" s="15">
        <v>99.2</v>
      </c>
      <c r="E14" s="15"/>
      <c r="F14" s="15"/>
      <c r="G14" s="15">
        <f t="shared" si="0"/>
        <v>0</v>
      </c>
      <c r="H14" s="15">
        <v>0</v>
      </c>
    </row>
    <row r="15" spans="1:8" ht="36" customHeight="1" x14ac:dyDescent="0.2">
      <c r="A15" s="8">
        <v>0</v>
      </c>
      <c r="B15" s="16" t="s">
        <v>11</v>
      </c>
      <c r="C15" s="17" t="s">
        <v>12</v>
      </c>
      <c r="D15" s="15">
        <v>326.99281999999999</v>
      </c>
      <c r="E15" s="15">
        <v>1150</v>
      </c>
      <c r="F15" s="15">
        <v>148.01966000000002</v>
      </c>
      <c r="G15" s="15">
        <f t="shared" si="0"/>
        <v>45.266945005092168</v>
      </c>
      <c r="H15" s="15">
        <f t="shared" si="1"/>
        <v>12.871274782608696</v>
      </c>
    </row>
    <row r="16" spans="1:8" ht="81" customHeight="1" x14ac:dyDescent="0.2">
      <c r="A16" s="8"/>
      <c r="B16" s="16" t="s">
        <v>103</v>
      </c>
      <c r="C16" s="17" t="s">
        <v>104</v>
      </c>
      <c r="D16" s="15">
        <v>1500</v>
      </c>
      <c r="E16" s="15">
        <v>0</v>
      </c>
      <c r="F16" s="15">
        <v>0</v>
      </c>
      <c r="G16" s="15">
        <f t="shared" si="0"/>
        <v>0</v>
      </c>
      <c r="H16" s="15">
        <v>0</v>
      </c>
    </row>
    <row r="17" spans="1:8" ht="15.75" x14ac:dyDescent="0.2">
      <c r="A17" s="8">
        <v>1</v>
      </c>
      <c r="B17" s="16" t="s">
        <v>13</v>
      </c>
      <c r="C17" s="17" t="s">
        <v>14</v>
      </c>
      <c r="D17" s="15">
        <f>SUM(D18:D36)</f>
        <v>22775.543050000004</v>
      </c>
      <c r="E17" s="15">
        <v>29159.390999999996</v>
      </c>
      <c r="F17" s="15">
        <v>30923.021409999994</v>
      </c>
      <c r="G17" s="15">
        <f t="shared" si="0"/>
        <v>135.77292687209928</v>
      </c>
      <c r="H17" s="15">
        <f t="shared" si="1"/>
        <v>106.04824157678738</v>
      </c>
    </row>
    <row r="18" spans="1:8" ht="15.75" x14ac:dyDescent="0.2">
      <c r="A18" s="8">
        <v>0</v>
      </c>
      <c r="B18" s="16" t="s">
        <v>15</v>
      </c>
      <c r="C18" s="17" t="s">
        <v>16</v>
      </c>
      <c r="D18" s="15">
        <v>5008.2992599999998</v>
      </c>
      <c r="E18" s="15">
        <v>2299.9690000000001</v>
      </c>
      <c r="F18" s="15">
        <v>4137.4470899999997</v>
      </c>
      <c r="G18" s="15">
        <f t="shared" si="0"/>
        <v>82.611818407991848</v>
      </c>
      <c r="H18" s="15">
        <f t="shared" si="1"/>
        <v>179.89142853664549</v>
      </c>
    </row>
    <row r="19" spans="1:8" ht="36" customHeight="1" x14ac:dyDescent="0.2">
      <c r="A19" s="8">
        <v>0</v>
      </c>
      <c r="B19" s="16" t="s">
        <v>17</v>
      </c>
      <c r="C19" s="17" t="s">
        <v>18</v>
      </c>
      <c r="D19" s="15">
        <v>13925.647719999999</v>
      </c>
      <c r="E19" s="15">
        <v>6996.5249999999996</v>
      </c>
      <c r="F19" s="15">
        <v>10103.800469999998</v>
      </c>
      <c r="G19" s="15">
        <f t="shared" si="0"/>
        <v>72.5553358318043</v>
      </c>
      <c r="H19" s="15">
        <f t="shared" si="1"/>
        <v>144.41169680662901</v>
      </c>
    </row>
    <row r="20" spans="1:8" ht="36" customHeight="1" x14ac:dyDescent="0.2">
      <c r="A20" s="8">
        <v>0</v>
      </c>
      <c r="B20" s="16" t="s">
        <v>19</v>
      </c>
      <c r="C20" s="17" t="s">
        <v>20</v>
      </c>
      <c r="D20" s="15">
        <v>457.52613000000002</v>
      </c>
      <c r="E20" s="15">
        <v>6.5880000000000001</v>
      </c>
      <c r="F20" s="15">
        <v>68.130160000000004</v>
      </c>
      <c r="G20" s="15">
        <f t="shared" si="0"/>
        <v>14.890987756262138</v>
      </c>
      <c r="H20" s="15">
        <f t="shared" si="1"/>
        <v>1034.1554341226474</v>
      </c>
    </row>
    <row r="21" spans="1:8" ht="31.5" x14ac:dyDescent="0.2">
      <c r="A21" s="8">
        <v>0</v>
      </c>
      <c r="B21" s="16" t="s">
        <v>21</v>
      </c>
      <c r="C21" s="17" t="s">
        <v>22</v>
      </c>
      <c r="D21" s="15">
        <v>3.4023400000000001</v>
      </c>
      <c r="E21" s="15">
        <v>0</v>
      </c>
      <c r="F21" s="15">
        <v>93.108760000000004</v>
      </c>
      <c r="G21" s="15">
        <f t="shared" si="0"/>
        <v>2736.6095099255217</v>
      </c>
      <c r="H21" s="15">
        <v>0</v>
      </c>
    </row>
    <row r="22" spans="1:8" ht="81.75" customHeight="1" x14ac:dyDescent="0.2">
      <c r="A22" s="8">
        <v>0</v>
      </c>
      <c r="B22" s="16" t="s">
        <v>23</v>
      </c>
      <c r="C22" s="17" t="s">
        <v>24</v>
      </c>
      <c r="D22" s="15">
        <v>0</v>
      </c>
      <c r="E22" s="15">
        <v>102.07300000000001</v>
      </c>
      <c r="F22" s="15">
        <v>99.990000000000009</v>
      </c>
      <c r="G22" s="15">
        <v>0</v>
      </c>
      <c r="H22" s="15">
        <f t="shared" si="1"/>
        <v>97.959303635633319</v>
      </c>
    </row>
    <row r="23" spans="1:8" ht="58.5" customHeight="1" x14ac:dyDescent="0.2">
      <c r="A23" s="8"/>
      <c r="B23" s="16" t="s">
        <v>105</v>
      </c>
      <c r="C23" s="17" t="s">
        <v>106</v>
      </c>
      <c r="D23" s="15">
        <v>791.83900000000006</v>
      </c>
      <c r="E23" s="15">
        <v>0</v>
      </c>
      <c r="F23" s="15">
        <v>0</v>
      </c>
      <c r="G23" s="15">
        <f t="shared" si="0"/>
        <v>0</v>
      </c>
      <c r="H23" s="15">
        <v>0</v>
      </c>
    </row>
    <row r="24" spans="1:8" ht="51" customHeight="1" x14ac:dyDescent="0.2">
      <c r="A24" s="8"/>
      <c r="B24" s="16" t="s">
        <v>107</v>
      </c>
      <c r="C24" s="17" t="s">
        <v>108</v>
      </c>
      <c r="D24" s="15">
        <v>1249.999</v>
      </c>
      <c r="E24" s="15">
        <v>0</v>
      </c>
      <c r="F24" s="15">
        <v>0</v>
      </c>
      <c r="G24" s="15">
        <f t="shared" si="0"/>
        <v>0</v>
      </c>
      <c r="H24" s="15">
        <v>0</v>
      </c>
    </row>
    <row r="25" spans="1:8" ht="51" customHeight="1" x14ac:dyDescent="0.2">
      <c r="A25" s="8"/>
      <c r="B25" s="16" t="s">
        <v>109</v>
      </c>
      <c r="C25" s="17" t="s">
        <v>110</v>
      </c>
      <c r="D25" s="15">
        <v>3.2570000000000001</v>
      </c>
      <c r="E25" s="15">
        <v>0</v>
      </c>
      <c r="F25" s="15">
        <v>0</v>
      </c>
      <c r="G25" s="15">
        <f t="shared" si="0"/>
        <v>0</v>
      </c>
      <c r="H25" s="15">
        <v>0</v>
      </c>
    </row>
    <row r="26" spans="1:8" ht="47.25" x14ac:dyDescent="0.2">
      <c r="A26" s="8"/>
      <c r="B26" s="16" t="s">
        <v>111</v>
      </c>
      <c r="C26" s="17" t="s">
        <v>112</v>
      </c>
      <c r="D26" s="15">
        <v>352.09000000000003</v>
      </c>
      <c r="E26" s="15">
        <v>0</v>
      </c>
      <c r="F26" s="15">
        <v>0</v>
      </c>
      <c r="G26" s="15">
        <f t="shared" si="0"/>
        <v>0</v>
      </c>
      <c r="H26" s="15">
        <v>0</v>
      </c>
    </row>
    <row r="27" spans="1:8" ht="68.25" customHeight="1" x14ac:dyDescent="0.2">
      <c r="A27" s="8">
        <v>0</v>
      </c>
      <c r="B27" s="16" t="s">
        <v>25</v>
      </c>
      <c r="C27" s="17" t="s">
        <v>26</v>
      </c>
      <c r="D27" s="15">
        <v>0</v>
      </c>
      <c r="E27" s="15">
        <v>330</v>
      </c>
      <c r="F27" s="15">
        <v>325.78199999999998</v>
      </c>
      <c r="G27" s="15">
        <v>0</v>
      </c>
      <c r="H27" s="15">
        <f t="shared" si="1"/>
        <v>98.721818181818179</v>
      </c>
    </row>
    <row r="28" spans="1:8" ht="60.75" customHeight="1" x14ac:dyDescent="0.2">
      <c r="A28" s="8">
        <v>0</v>
      </c>
      <c r="B28" s="16" t="s">
        <v>27</v>
      </c>
      <c r="C28" s="17" t="s">
        <v>28</v>
      </c>
      <c r="D28" s="15">
        <v>0</v>
      </c>
      <c r="E28" s="15">
        <v>1880.298</v>
      </c>
      <c r="F28" s="15">
        <v>1880.298</v>
      </c>
      <c r="G28" s="15">
        <v>0</v>
      </c>
      <c r="H28" s="15">
        <f t="shared" si="1"/>
        <v>100</v>
      </c>
    </row>
    <row r="29" spans="1:8" ht="78.75" customHeight="1" x14ac:dyDescent="0.2">
      <c r="A29" s="8">
        <v>0</v>
      </c>
      <c r="B29" s="16" t="s">
        <v>29</v>
      </c>
      <c r="C29" s="17" t="s">
        <v>30</v>
      </c>
      <c r="D29" s="15">
        <v>0</v>
      </c>
      <c r="E29" s="15">
        <v>900</v>
      </c>
      <c r="F29" s="15">
        <v>898.85613000000001</v>
      </c>
      <c r="G29" s="15">
        <v>0</v>
      </c>
      <c r="H29" s="15">
        <f t="shared" si="1"/>
        <v>99.872903333333326</v>
      </c>
    </row>
    <row r="30" spans="1:8" ht="78.75" customHeight="1" x14ac:dyDescent="0.2">
      <c r="A30" s="8">
        <v>0</v>
      </c>
      <c r="B30" s="16" t="s">
        <v>31</v>
      </c>
      <c r="C30" s="17" t="s">
        <v>32</v>
      </c>
      <c r="D30" s="15">
        <v>0</v>
      </c>
      <c r="E30" s="15">
        <v>8019.4000000000005</v>
      </c>
      <c r="F30" s="15">
        <v>8019.4000000000005</v>
      </c>
      <c r="G30" s="15">
        <v>0</v>
      </c>
      <c r="H30" s="15">
        <f t="shared" si="1"/>
        <v>100</v>
      </c>
    </row>
    <row r="31" spans="1:8" ht="80.25" customHeight="1" x14ac:dyDescent="0.2">
      <c r="A31" s="8">
        <v>0</v>
      </c>
      <c r="B31" s="16" t="s">
        <v>33</v>
      </c>
      <c r="C31" s="18" t="s">
        <v>118</v>
      </c>
      <c r="D31" s="15">
        <v>0</v>
      </c>
      <c r="E31" s="15">
        <v>469.416</v>
      </c>
      <c r="F31" s="15">
        <v>420.5138</v>
      </c>
      <c r="G31" s="15">
        <v>0</v>
      </c>
      <c r="H31" s="15">
        <f t="shared" si="1"/>
        <v>89.582332089234285</v>
      </c>
    </row>
    <row r="32" spans="1:8" ht="82.5" customHeight="1" x14ac:dyDescent="0.2">
      <c r="A32" s="8">
        <v>0</v>
      </c>
      <c r="B32" s="16" t="s">
        <v>34</v>
      </c>
      <c r="C32" s="17" t="s">
        <v>117</v>
      </c>
      <c r="D32" s="15">
        <v>0</v>
      </c>
      <c r="E32" s="15">
        <v>3980.5219999999999</v>
      </c>
      <c r="F32" s="15">
        <v>3962.3002000000001</v>
      </c>
      <c r="G32" s="15">
        <v>0</v>
      </c>
      <c r="H32" s="15">
        <f t="shared" si="1"/>
        <v>99.542225868868456</v>
      </c>
    </row>
    <row r="33" spans="1:8" ht="50.25" customHeight="1" x14ac:dyDescent="0.2">
      <c r="A33" s="8">
        <v>0</v>
      </c>
      <c r="B33" s="16" t="s">
        <v>35</v>
      </c>
      <c r="C33" s="17" t="s">
        <v>36</v>
      </c>
      <c r="D33" s="15">
        <v>0</v>
      </c>
      <c r="E33" s="15">
        <v>3724.6</v>
      </c>
      <c r="F33" s="15">
        <v>0</v>
      </c>
      <c r="G33" s="15">
        <v>0</v>
      </c>
      <c r="H33" s="15">
        <f t="shared" si="1"/>
        <v>0</v>
      </c>
    </row>
    <row r="34" spans="1:8" ht="31.5" x14ac:dyDescent="0.2">
      <c r="A34" s="8">
        <v>0</v>
      </c>
      <c r="B34" s="16" t="s">
        <v>37</v>
      </c>
      <c r="C34" s="17" t="s">
        <v>38</v>
      </c>
      <c r="D34" s="15">
        <v>175.36200000000002</v>
      </c>
      <c r="E34" s="15">
        <v>0</v>
      </c>
      <c r="F34" s="15">
        <v>418.07083</v>
      </c>
      <c r="G34" s="15">
        <f t="shared" si="0"/>
        <v>238.4044604874488</v>
      </c>
      <c r="H34" s="15">
        <v>0</v>
      </c>
    </row>
    <row r="35" spans="1:8" ht="49.5" customHeight="1" x14ac:dyDescent="0.2">
      <c r="A35" s="8">
        <v>0</v>
      </c>
      <c r="B35" s="16" t="s">
        <v>39</v>
      </c>
      <c r="C35" s="17" t="s">
        <v>40</v>
      </c>
      <c r="D35" s="15">
        <v>308.15260000000001</v>
      </c>
      <c r="E35" s="15">
        <v>0</v>
      </c>
      <c r="F35" s="15">
        <v>45.823970000000003</v>
      </c>
      <c r="G35" s="15">
        <f t="shared" si="0"/>
        <v>14.87054465871779</v>
      </c>
      <c r="H35" s="15">
        <v>0</v>
      </c>
    </row>
    <row r="36" spans="1:8" ht="15.75" x14ac:dyDescent="0.2">
      <c r="A36" s="8">
        <v>0</v>
      </c>
      <c r="B36" s="16" t="s">
        <v>41</v>
      </c>
      <c r="C36" s="17" t="s">
        <v>42</v>
      </c>
      <c r="D36" s="15">
        <v>499.96800000000002</v>
      </c>
      <c r="E36" s="15">
        <v>450</v>
      </c>
      <c r="F36" s="15">
        <v>449.5</v>
      </c>
      <c r="G36" s="15">
        <f t="shared" si="0"/>
        <v>89.905753968253961</v>
      </c>
      <c r="H36" s="15">
        <f t="shared" si="1"/>
        <v>99.8888888888889</v>
      </c>
    </row>
    <row r="37" spans="1:8" ht="17.25" customHeight="1" x14ac:dyDescent="0.2">
      <c r="A37" s="8">
        <v>1</v>
      </c>
      <c r="B37" s="16" t="s">
        <v>43</v>
      </c>
      <c r="C37" s="17" t="s">
        <v>44</v>
      </c>
      <c r="D37" s="15">
        <f>SUM(D38:D41)</f>
        <v>4426.34645</v>
      </c>
      <c r="E37" s="15">
        <v>146.81400000000002</v>
      </c>
      <c r="F37" s="15">
        <v>14071.32821</v>
      </c>
      <c r="G37" s="15">
        <f t="shared" si="0"/>
        <v>317.89938652452292</v>
      </c>
      <c r="H37" s="15">
        <f t="shared" si="1"/>
        <v>9584.4593907937924</v>
      </c>
    </row>
    <row r="38" spans="1:8" ht="15.75" x14ac:dyDescent="0.2">
      <c r="A38" s="8">
        <v>0</v>
      </c>
      <c r="B38" s="16" t="s">
        <v>45</v>
      </c>
      <c r="C38" s="17" t="s">
        <v>6</v>
      </c>
      <c r="D38" s="15">
        <v>241.34884</v>
      </c>
      <c r="E38" s="15">
        <v>0</v>
      </c>
      <c r="F38" s="15">
        <v>34.504999999999995</v>
      </c>
      <c r="G38" s="15">
        <f t="shared" si="0"/>
        <v>14.296733309345921</v>
      </c>
      <c r="H38" s="15">
        <v>0</v>
      </c>
    </row>
    <row r="39" spans="1:8" ht="15.75" x14ac:dyDescent="0.2">
      <c r="A39" s="8">
        <v>0</v>
      </c>
      <c r="B39" s="16" t="s">
        <v>46</v>
      </c>
      <c r="C39" s="17" t="s">
        <v>47</v>
      </c>
      <c r="D39" s="15">
        <v>0</v>
      </c>
      <c r="E39" s="15">
        <v>0</v>
      </c>
      <c r="F39" s="15">
        <v>2763.1522600000003</v>
      </c>
      <c r="G39" s="15">
        <v>0</v>
      </c>
      <c r="H39" s="15">
        <v>0</v>
      </c>
    </row>
    <row r="40" spans="1:8" ht="43.5" customHeight="1" x14ac:dyDescent="0.2">
      <c r="A40" s="8">
        <v>0</v>
      </c>
      <c r="B40" s="16" t="s">
        <v>48</v>
      </c>
      <c r="C40" s="17" t="s">
        <v>49</v>
      </c>
      <c r="D40" s="15">
        <v>4025.7423599999997</v>
      </c>
      <c r="E40" s="15">
        <v>0</v>
      </c>
      <c r="F40" s="15">
        <v>10759.6859</v>
      </c>
      <c r="G40" s="15">
        <f t="shared" si="0"/>
        <v>267.27209388531264</v>
      </c>
      <c r="H40" s="15">
        <v>0</v>
      </c>
    </row>
    <row r="41" spans="1:8" ht="31.5" x14ac:dyDescent="0.2">
      <c r="A41" s="8">
        <v>0</v>
      </c>
      <c r="B41" s="16" t="s">
        <v>50</v>
      </c>
      <c r="C41" s="17" t="s">
        <v>51</v>
      </c>
      <c r="D41" s="15">
        <v>159.25524999999999</v>
      </c>
      <c r="E41" s="15">
        <v>146.81400000000002</v>
      </c>
      <c r="F41" s="15">
        <v>513.98505</v>
      </c>
      <c r="G41" s="15">
        <f t="shared" si="0"/>
        <v>322.74292370267233</v>
      </c>
      <c r="H41" s="15">
        <f t="shared" si="1"/>
        <v>350.09266827414274</v>
      </c>
    </row>
    <row r="42" spans="1:8" ht="17.25" customHeight="1" x14ac:dyDescent="0.2">
      <c r="A42" s="8">
        <v>1</v>
      </c>
      <c r="B42" s="16" t="s">
        <v>52</v>
      </c>
      <c r="C42" s="17" t="s">
        <v>53</v>
      </c>
      <c r="D42" s="15">
        <f>SUM(D43:D46)</f>
        <v>1444.9274400000002</v>
      </c>
      <c r="E42" s="15">
        <v>1362.2760000000001</v>
      </c>
      <c r="F42" s="15">
        <v>2081.7048599999998</v>
      </c>
      <c r="G42" s="15">
        <f t="shared" si="0"/>
        <v>144.06985446964725</v>
      </c>
      <c r="H42" s="15">
        <f t="shared" si="1"/>
        <v>152.81080045453342</v>
      </c>
    </row>
    <row r="43" spans="1:8" ht="15.75" customHeight="1" x14ac:dyDescent="0.2">
      <c r="A43" s="8">
        <v>0</v>
      </c>
      <c r="B43" s="16" t="s">
        <v>54</v>
      </c>
      <c r="C43" s="17" t="s">
        <v>55</v>
      </c>
      <c r="D43" s="15">
        <v>666.17414000000008</v>
      </c>
      <c r="E43" s="15">
        <v>657.09</v>
      </c>
      <c r="F43" s="15">
        <v>555.20204999999999</v>
      </c>
      <c r="G43" s="15">
        <f t="shared" si="0"/>
        <v>83.341879647264591</v>
      </c>
      <c r="H43" s="15">
        <f t="shared" si="1"/>
        <v>84.494064739989952</v>
      </c>
    </row>
    <row r="44" spans="1:8" ht="15.75" x14ac:dyDescent="0.2">
      <c r="A44" s="8">
        <v>0</v>
      </c>
      <c r="B44" s="16" t="s">
        <v>56</v>
      </c>
      <c r="C44" s="17" t="s">
        <v>57</v>
      </c>
      <c r="D44" s="15">
        <v>347.70181000000002</v>
      </c>
      <c r="E44" s="15">
        <v>14.907999999999999</v>
      </c>
      <c r="F44" s="15">
        <v>594.31221000000005</v>
      </c>
      <c r="G44" s="15">
        <f t="shared" si="0"/>
        <v>170.92583153363509</v>
      </c>
      <c r="H44" s="15">
        <f t="shared" si="1"/>
        <v>3986.5321303997862</v>
      </c>
    </row>
    <row r="45" spans="1:8" ht="15.75" x14ac:dyDescent="0.2">
      <c r="A45" s="8">
        <v>0</v>
      </c>
      <c r="B45" s="16" t="s">
        <v>58</v>
      </c>
      <c r="C45" s="17" t="s">
        <v>59</v>
      </c>
      <c r="D45" s="15">
        <v>245.89911000000001</v>
      </c>
      <c r="E45" s="15">
        <v>3.9</v>
      </c>
      <c r="F45" s="15">
        <v>92.460000000000008</v>
      </c>
      <c r="G45" s="15">
        <f t="shared" si="0"/>
        <v>37.600786761692632</v>
      </c>
      <c r="H45" s="15">
        <f t="shared" si="1"/>
        <v>2370.7692307692309</v>
      </c>
    </row>
    <row r="46" spans="1:8" ht="30" customHeight="1" x14ac:dyDescent="0.2">
      <c r="A46" s="8">
        <v>0</v>
      </c>
      <c r="B46" s="16" t="s">
        <v>60</v>
      </c>
      <c r="C46" s="17" t="s">
        <v>61</v>
      </c>
      <c r="D46" s="15">
        <v>185.15237999999999</v>
      </c>
      <c r="E46" s="15">
        <v>686.37800000000004</v>
      </c>
      <c r="F46" s="15">
        <v>839.73059999999998</v>
      </c>
      <c r="G46" s="15">
        <f t="shared" si="0"/>
        <v>453.53486679458291</v>
      </c>
      <c r="H46" s="15">
        <f t="shared" si="1"/>
        <v>122.34229535328929</v>
      </c>
    </row>
    <row r="47" spans="1:8" ht="18" customHeight="1" x14ac:dyDescent="0.2">
      <c r="A47" s="8">
        <v>1</v>
      </c>
      <c r="B47" s="16" t="s">
        <v>62</v>
      </c>
      <c r="C47" s="17" t="s">
        <v>63</v>
      </c>
      <c r="D47" s="15">
        <f>SUM(D48:D59)</f>
        <v>13242.63716</v>
      </c>
      <c r="E47" s="15">
        <v>17828.400000000001</v>
      </c>
      <c r="F47" s="15">
        <v>14532.357110000001</v>
      </c>
      <c r="G47" s="15">
        <f t="shared" si="0"/>
        <v>109.73914737991659</v>
      </c>
      <c r="H47" s="15">
        <f t="shared" si="1"/>
        <v>81.51240217854658</v>
      </c>
    </row>
    <row r="48" spans="1:8" ht="35.25" customHeight="1" x14ac:dyDescent="0.2">
      <c r="A48" s="8">
        <v>0</v>
      </c>
      <c r="B48" s="16" t="s">
        <v>64</v>
      </c>
      <c r="C48" s="17" t="s">
        <v>65</v>
      </c>
      <c r="D48" s="15">
        <v>45.370800000000003</v>
      </c>
      <c r="E48" s="15">
        <v>0</v>
      </c>
      <c r="F48" s="15">
        <v>12.2</v>
      </c>
      <c r="G48" s="15">
        <f t="shared" si="0"/>
        <v>26.889541290874302</v>
      </c>
      <c r="H48" s="15">
        <v>0</v>
      </c>
    </row>
    <row r="49" spans="1:8" ht="15.75" x14ac:dyDescent="0.2">
      <c r="A49" s="8">
        <v>0</v>
      </c>
      <c r="B49" s="16" t="s">
        <v>66</v>
      </c>
      <c r="C49" s="17" t="s">
        <v>47</v>
      </c>
      <c r="D49" s="15">
        <v>0</v>
      </c>
      <c r="E49" s="15">
        <v>0</v>
      </c>
      <c r="F49" s="15">
        <v>37.285070000000005</v>
      </c>
      <c r="G49" s="15">
        <v>0</v>
      </c>
      <c r="H49" s="15">
        <v>0</v>
      </c>
    </row>
    <row r="50" spans="1:8" ht="17.25" customHeight="1" x14ac:dyDescent="0.2">
      <c r="A50" s="8">
        <v>0</v>
      </c>
      <c r="B50" s="16" t="s">
        <v>67</v>
      </c>
      <c r="C50" s="17" t="s">
        <v>68</v>
      </c>
      <c r="D50" s="15">
        <v>19.224</v>
      </c>
      <c r="E50" s="15">
        <v>190</v>
      </c>
      <c r="F50" s="15">
        <v>190</v>
      </c>
      <c r="G50" s="15">
        <f t="shared" si="0"/>
        <v>988.34789846025797</v>
      </c>
      <c r="H50" s="15">
        <f t="shared" si="1"/>
        <v>100</v>
      </c>
    </row>
    <row r="51" spans="1:8" ht="31.5" x14ac:dyDescent="0.2">
      <c r="A51" s="8">
        <v>0</v>
      </c>
      <c r="B51" s="16" t="s">
        <v>69</v>
      </c>
      <c r="C51" s="17" t="s">
        <v>70</v>
      </c>
      <c r="D51" s="15">
        <v>115.5</v>
      </c>
      <c r="E51" s="15">
        <v>3093</v>
      </c>
      <c r="F51" s="15">
        <v>1296.98479</v>
      </c>
      <c r="G51" s="15">
        <f t="shared" si="0"/>
        <v>1122.9305541125541</v>
      </c>
      <c r="H51" s="15">
        <f t="shared" si="1"/>
        <v>41.932906239896539</v>
      </c>
    </row>
    <row r="52" spans="1:8" ht="31.5" x14ac:dyDescent="0.2">
      <c r="A52" s="8">
        <v>0</v>
      </c>
      <c r="B52" s="16" t="s">
        <v>71</v>
      </c>
      <c r="C52" s="17" t="s">
        <v>72</v>
      </c>
      <c r="D52" s="15">
        <v>197.83006</v>
      </c>
      <c r="E52" s="15">
        <v>2130</v>
      </c>
      <c r="F52" s="15">
        <v>941.36080000000004</v>
      </c>
      <c r="G52" s="15">
        <f t="shared" si="0"/>
        <v>475.84315548405539</v>
      </c>
      <c r="H52" s="15">
        <f t="shared" si="1"/>
        <v>44.1953427230047</v>
      </c>
    </row>
    <row r="53" spans="1:8" ht="48" customHeight="1" x14ac:dyDescent="0.2">
      <c r="A53" s="8">
        <v>0</v>
      </c>
      <c r="B53" s="16" t="s">
        <v>73</v>
      </c>
      <c r="C53" s="17" t="s">
        <v>74</v>
      </c>
      <c r="D53" s="15">
        <v>5747</v>
      </c>
      <c r="E53" s="15">
        <v>10645</v>
      </c>
      <c r="F53" s="15">
        <v>10602</v>
      </c>
      <c r="G53" s="15">
        <f t="shared" si="0"/>
        <v>184.47885853488776</v>
      </c>
      <c r="H53" s="15">
        <f t="shared" si="1"/>
        <v>99.596054485674017</v>
      </c>
    </row>
    <row r="54" spans="1:8" ht="15.75" x14ac:dyDescent="0.2">
      <c r="A54" s="8">
        <v>0</v>
      </c>
      <c r="B54" s="16" t="s">
        <v>75</v>
      </c>
      <c r="C54" s="17" t="s">
        <v>76</v>
      </c>
      <c r="D54" s="15">
        <v>5963.7813800000004</v>
      </c>
      <c r="E54" s="15">
        <v>1465.5</v>
      </c>
      <c r="F54" s="15">
        <v>1205.4666099999999</v>
      </c>
      <c r="G54" s="15">
        <f t="shared" si="0"/>
        <v>20.213125418088346</v>
      </c>
      <c r="H54" s="15">
        <f t="shared" si="1"/>
        <v>82.25633640395769</v>
      </c>
    </row>
    <row r="55" spans="1:8" ht="33" customHeight="1" x14ac:dyDescent="0.2">
      <c r="A55" s="8">
        <v>0</v>
      </c>
      <c r="B55" s="16" t="s">
        <v>77</v>
      </c>
      <c r="C55" s="17" t="s">
        <v>78</v>
      </c>
      <c r="D55" s="15">
        <v>636.43092000000001</v>
      </c>
      <c r="E55" s="15">
        <v>72.900000000000006</v>
      </c>
      <c r="F55" s="15">
        <v>72.554000000000002</v>
      </c>
      <c r="G55" s="15">
        <f t="shared" si="0"/>
        <v>11.400137504318614</v>
      </c>
      <c r="H55" s="15">
        <f t="shared" si="1"/>
        <v>99.525377229080931</v>
      </c>
    </row>
    <row r="56" spans="1:8" ht="15.75" customHeight="1" x14ac:dyDescent="0.2">
      <c r="A56" s="8"/>
      <c r="B56" s="16" t="s">
        <v>115</v>
      </c>
      <c r="C56" s="17" t="s">
        <v>116</v>
      </c>
      <c r="D56" s="15">
        <v>271.5</v>
      </c>
      <c r="E56" s="15">
        <v>0</v>
      </c>
      <c r="F56" s="15">
        <v>0</v>
      </c>
      <c r="G56" s="15">
        <f t="shared" si="0"/>
        <v>0</v>
      </c>
      <c r="H56" s="15">
        <v>0</v>
      </c>
    </row>
    <row r="57" spans="1:8" ht="15.75" x14ac:dyDescent="0.2">
      <c r="A57" s="8">
        <v>0</v>
      </c>
      <c r="B57" s="16" t="s">
        <v>79</v>
      </c>
      <c r="C57" s="17" t="s">
        <v>42</v>
      </c>
      <c r="D57" s="15">
        <v>47</v>
      </c>
      <c r="E57" s="15">
        <v>152</v>
      </c>
      <c r="F57" s="15">
        <v>151.80000000000001</v>
      </c>
      <c r="G57" s="15">
        <f t="shared" si="0"/>
        <v>322.97872340425533</v>
      </c>
      <c r="H57" s="15">
        <f t="shared" si="1"/>
        <v>99.868421052631589</v>
      </c>
    </row>
    <row r="58" spans="1:8" ht="16.5" customHeight="1" x14ac:dyDescent="0.2">
      <c r="A58" s="8">
        <v>0</v>
      </c>
      <c r="B58" s="16" t="s">
        <v>80</v>
      </c>
      <c r="C58" s="17" t="s">
        <v>81</v>
      </c>
      <c r="D58" s="15">
        <v>0</v>
      </c>
      <c r="E58" s="15">
        <v>80</v>
      </c>
      <c r="F58" s="15">
        <v>22.705840000000002</v>
      </c>
      <c r="G58" s="15">
        <v>0</v>
      </c>
      <c r="H58" s="15">
        <f t="shared" si="1"/>
        <v>28.382300000000004</v>
      </c>
    </row>
    <row r="59" spans="1:8" ht="15.75" customHeight="1" x14ac:dyDescent="0.2">
      <c r="A59" s="8"/>
      <c r="B59" s="16" t="s">
        <v>113</v>
      </c>
      <c r="C59" s="17" t="s">
        <v>114</v>
      </c>
      <c r="D59" s="15">
        <v>199</v>
      </c>
      <c r="E59" s="15">
        <v>0</v>
      </c>
      <c r="F59" s="15">
        <v>0</v>
      </c>
      <c r="G59" s="15">
        <f t="shared" si="0"/>
        <v>0</v>
      </c>
      <c r="H59" s="15">
        <v>0</v>
      </c>
    </row>
    <row r="60" spans="1:8" ht="17.25" customHeight="1" x14ac:dyDescent="0.2">
      <c r="A60" s="8">
        <v>1</v>
      </c>
      <c r="B60" s="16" t="s">
        <v>82</v>
      </c>
      <c r="C60" s="17" t="s">
        <v>83</v>
      </c>
      <c r="D60" s="15">
        <f>D61</f>
        <v>2717.3220000000001</v>
      </c>
      <c r="E60" s="15">
        <v>3639.8</v>
      </c>
      <c r="F60" s="15">
        <v>2667.2084300000001</v>
      </c>
      <c r="G60" s="15">
        <f t="shared" si="0"/>
        <v>98.155773588849613</v>
      </c>
      <c r="H60" s="15">
        <f t="shared" si="1"/>
        <v>73.278983185889331</v>
      </c>
    </row>
    <row r="61" spans="1:8" ht="15.75" x14ac:dyDescent="0.2">
      <c r="A61" s="8">
        <v>0</v>
      </c>
      <c r="B61" s="16" t="s">
        <v>84</v>
      </c>
      <c r="C61" s="17" t="s">
        <v>85</v>
      </c>
      <c r="D61" s="15">
        <v>2717.3220000000001</v>
      </c>
      <c r="E61" s="15">
        <v>3639.8</v>
      </c>
      <c r="F61" s="15">
        <v>2667.2084300000001</v>
      </c>
      <c r="G61" s="15">
        <f t="shared" si="0"/>
        <v>98.155773588849613</v>
      </c>
      <c r="H61" s="15">
        <f t="shared" si="1"/>
        <v>73.278983185889331</v>
      </c>
    </row>
    <row r="62" spans="1:8" ht="15.75" x14ac:dyDescent="0.2">
      <c r="A62" s="8">
        <v>1</v>
      </c>
      <c r="B62" s="16" t="s">
        <v>86</v>
      </c>
      <c r="C62" s="17" t="s">
        <v>87</v>
      </c>
      <c r="D62" s="15">
        <f>D60+D47+D42+D37+D17+D5</f>
        <v>54428.732550000001</v>
      </c>
      <c r="E62" s="15">
        <v>59321.680999999997</v>
      </c>
      <c r="F62" s="15">
        <v>70339.479410000044</v>
      </c>
      <c r="G62" s="15">
        <f t="shared" si="0"/>
        <v>129.23225677795071</v>
      </c>
      <c r="H62" s="15">
        <f t="shared" si="1"/>
        <v>118.57297066480643</v>
      </c>
    </row>
    <row r="64" spans="1:8" ht="15.75" x14ac:dyDescent="0.2">
      <c r="B64" s="6"/>
      <c r="C64" s="19" t="s">
        <v>120</v>
      </c>
      <c r="D64" s="20"/>
      <c r="E64" s="20" t="s">
        <v>121</v>
      </c>
      <c r="F64" s="21"/>
      <c r="G64" s="3"/>
      <c r="H64" s="3"/>
    </row>
    <row r="72" hidden="1" x14ac:dyDescent="0.2"/>
  </sheetData>
  <mergeCells count="1">
    <mergeCell ref="B2:H2"/>
  </mergeCells>
  <conditionalFormatting sqref="B5:B8 B13 B15 B17:B22 B27:B55 B60:B62 B57:B58">
    <cfRule type="expression" dxfId="136" priority="159" stopIfTrue="1">
      <formula>A5=1</formula>
    </cfRule>
    <cfRule type="expression" dxfId="135" priority="160" stopIfTrue="1">
      <formula>A5=2</formula>
    </cfRule>
    <cfRule type="expression" dxfId="134" priority="161" stopIfTrue="1">
      <formula>A5=3</formula>
    </cfRule>
  </conditionalFormatting>
  <conditionalFormatting sqref="C6:C8 C13 C15 C17:C22 C27:C30 C60:C62 C57:C58 C32:C55">
    <cfRule type="expression" dxfId="133" priority="162" stopIfTrue="1">
      <formula>A6=1</formula>
    </cfRule>
    <cfRule type="expression" dxfId="132" priority="163" stopIfTrue="1">
      <formula>A6=2</formula>
    </cfRule>
    <cfRule type="expression" dxfId="131" priority="164" stopIfTrue="1">
      <formula>A6=3</formula>
    </cfRule>
  </conditionalFormatting>
  <conditionalFormatting sqref="D5 D17 D22 D27:D33 D37 D39 D42 D47 D49 D58 D60 D62">
    <cfRule type="expression" dxfId="130" priority="165" stopIfTrue="1">
      <formula>A5=1</formula>
    </cfRule>
    <cfRule type="expression" dxfId="129" priority="166" stopIfTrue="1">
      <formula>A5=2</formula>
    </cfRule>
    <cfRule type="expression" dxfId="128" priority="167" stopIfTrue="1">
      <formula>A5=3</formula>
    </cfRule>
  </conditionalFormatting>
  <conditionalFormatting sqref="E5:E62">
    <cfRule type="expression" dxfId="127" priority="168" stopIfTrue="1">
      <formula>A5=1</formula>
    </cfRule>
    <cfRule type="expression" dxfId="126" priority="169" stopIfTrue="1">
      <formula>A5=2</formula>
    </cfRule>
    <cfRule type="expression" dxfId="125" priority="170" stopIfTrue="1">
      <formula>A5=3</formula>
    </cfRule>
  </conditionalFormatting>
  <conditionalFormatting sqref="F5:F62 D18:D20">
    <cfRule type="expression" dxfId="124" priority="133" stopIfTrue="1">
      <formula>XFC5=1</formula>
    </cfRule>
    <cfRule type="expression" dxfId="123" priority="134" stopIfTrue="1">
      <formula>XFC5=2</formula>
    </cfRule>
    <cfRule type="expression" dxfId="122" priority="135" stopIfTrue="1">
      <formula>XFC5=3</formula>
    </cfRule>
  </conditionalFormatting>
  <conditionalFormatting sqref="B64:B73">
    <cfRule type="expression" dxfId="121" priority="111" stopIfTrue="1">
      <formula>A64=1</formula>
    </cfRule>
    <cfRule type="expression" dxfId="120" priority="112" stopIfTrue="1">
      <formula>A64=2</formula>
    </cfRule>
    <cfRule type="expression" dxfId="119" priority="113" stopIfTrue="1">
      <formula>A64=3</formula>
    </cfRule>
  </conditionalFormatting>
  <conditionalFormatting sqref="C65:C73">
    <cfRule type="expression" dxfId="118" priority="114" stopIfTrue="1">
      <formula>A65=1</formula>
    </cfRule>
    <cfRule type="expression" dxfId="117" priority="115" stopIfTrue="1">
      <formula>A65=2</formula>
    </cfRule>
    <cfRule type="expression" dxfId="116" priority="116" stopIfTrue="1">
      <formula>A65=3</formula>
    </cfRule>
  </conditionalFormatting>
  <conditionalFormatting sqref="D65:D73">
    <cfRule type="expression" dxfId="115" priority="117" stopIfTrue="1">
      <formula>A65=1</formula>
    </cfRule>
    <cfRule type="expression" dxfId="114" priority="118" stopIfTrue="1">
      <formula>A65=2</formula>
    </cfRule>
    <cfRule type="expression" dxfId="113" priority="119" stopIfTrue="1">
      <formula>A65=3</formula>
    </cfRule>
  </conditionalFormatting>
  <conditionalFormatting sqref="E65:E73">
    <cfRule type="expression" dxfId="112" priority="120" stopIfTrue="1">
      <formula>A65=1</formula>
    </cfRule>
    <cfRule type="expression" dxfId="111" priority="121" stopIfTrue="1">
      <formula>A65=2</formula>
    </cfRule>
    <cfRule type="expression" dxfId="110" priority="122" stopIfTrue="1">
      <formula>A65=3</formula>
    </cfRule>
  </conditionalFormatting>
  <conditionalFormatting sqref="F64:F73">
    <cfRule type="expression" dxfId="109" priority="132" stopIfTrue="1">
      <formula>A64=1</formula>
    </cfRule>
    <cfRule type="expression" dxfId="108" priority="171" stopIfTrue="1">
      <formula>A64=2</formula>
    </cfRule>
    <cfRule type="expression" dxfId="107" priority="171" stopIfTrue="1">
      <formula>A64=3</formula>
    </cfRule>
  </conditionalFormatting>
  <conditionalFormatting sqref="G64:G73">
    <cfRule type="expression" dxfId="106" priority="136" stopIfTrue="1">
      <formula>A64=2</formula>
    </cfRule>
    <cfRule type="expression" dxfId="105" priority="137" stopIfTrue="1">
      <formula>A64=3</formula>
    </cfRule>
    <cfRule type="expression" dxfId="104" priority="172" stopIfTrue="1">
      <formula>A64=1</formula>
    </cfRule>
  </conditionalFormatting>
  <conditionalFormatting sqref="H64:H73">
    <cfRule type="expression" dxfId="103" priority="138" stopIfTrue="1">
      <formula>A64=1</formula>
    </cfRule>
    <cfRule type="expression" dxfId="102" priority="139" stopIfTrue="1">
      <formula>A64=2</formula>
    </cfRule>
    <cfRule type="expression" dxfId="101" priority="140" stopIfTrue="1">
      <formula>A64=3</formula>
    </cfRule>
  </conditionalFormatting>
  <conditionalFormatting sqref="G5:G62">
    <cfRule type="expression" dxfId="100" priority="110" stopIfTrue="1">
      <formula>A5=1</formula>
    </cfRule>
  </conditionalFormatting>
  <conditionalFormatting sqref="H5:H62">
    <cfRule type="expression" dxfId="99" priority="109" stopIfTrue="1">
      <formula>A5=1</formula>
    </cfRule>
  </conditionalFormatting>
  <conditionalFormatting sqref="D6:D8">
    <cfRule type="expression" dxfId="98" priority="106" stopIfTrue="1">
      <formula>XFC6=1</formula>
    </cfRule>
    <cfRule type="expression" dxfId="97" priority="107" stopIfTrue="1">
      <formula>XFC6=2</formula>
    </cfRule>
    <cfRule type="expression" dxfId="96" priority="108" stopIfTrue="1">
      <formula>XFC6=3</formula>
    </cfRule>
  </conditionalFormatting>
  <conditionalFormatting sqref="B9 B11:B12">
    <cfRule type="expression" dxfId="95" priority="100" stopIfTrue="1">
      <formula>A9=1</formula>
    </cfRule>
    <cfRule type="expression" dxfId="94" priority="101" stopIfTrue="1">
      <formula>A9=2</formula>
    </cfRule>
    <cfRule type="expression" dxfId="93" priority="102" stopIfTrue="1">
      <formula>A9=3</formula>
    </cfRule>
  </conditionalFormatting>
  <conditionalFormatting sqref="C9 C11:C12">
    <cfRule type="expression" dxfId="92" priority="103" stopIfTrue="1">
      <formula>A9=1</formula>
    </cfRule>
    <cfRule type="expression" dxfId="91" priority="104" stopIfTrue="1">
      <formula>A9=2</formula>
    </cfRule>
    <cfRule type="expression" dxfId="90" priority="105" stopIfTrue="1">
      <formula>A9=3</formula>
    </cfRule>
  </conditionalFormatting>
  <conditionalFormatting sqref="B10">
    <cfRule type="expression" dxfId="89" priority="98" stopIfTrue="1">
      <formula>A10=1</formula>
    </cfRule>
  </conditionalFormatting>
  <conditionalFormatting sqref="C10">
    <cfRule type="expression" dxfId="88" priority="99" stopIfTrue="1">
      <formula>A10=1</formula>
    </cfRule>
  </conditionalFormatting>
  <conditionalFormatting sqref="B14">
    <cfRule type="expression" dxfId="87" priority="92" stopIfTrue="1">
      <formula>A14=1</formula>
    </cfRule>
    <cfRule type="expression" dxfId="86" priority="93" stopIfTrue="1">
      <formula>A14=2</formula>
    </cfRule>
    <cfRule type="expression" dxfId="85" priority="94" stopIfTrue="1">
      <formula>A14=3</formula>
    </cfRule>
  </conditionalFormatting>
  <conditionalFormatting sqref="C14">
    <cfRule type="expression" dxfId="84" priority="95" stopIfTrue="1">
      <formula>A14=1</formula>
    </cfRule>
    <cfRule type="expression" dxfId="83" priority="96" stopIfTrue="1">
      <formula>A14=2</formula>
    </cfRule>
    <cfRule type="expression" dxfId="82" priority="97" stopIfTrue="1">
      <formula>A14=3</formula>
    </cfRule>
  </conditionalFormatting>
  <conditionalFormatting sqref="B16">
    <cfRule type="expression" dxfId="81" priority="86" stopIfTrue="1">
      <formula>A16=1</formula>
    </cfRule>
    <cfRule type="expression" dxfId="80" priority="87" stopIfTrue="1">
      <formula>A16=2</formula>
    </cfRule>
    <cfRule type="expression" dxfId="79" priority="88" stopIfTrue="1">
      <formula>A16=3</formula>
    </cfRule>
  </conditionalFormatting>
  <conditionalFormatting sqref="C16">
    <cfRule type="expression" dxfId="78" priority="89" stopIfTrue="1">
      <formula>A16=1</formula>
    </cfRule>
    <cfRule type="expression" dxfId="77" priority="90" stopIfTrue="1">
      <formula>A16=2</formula>
    </cfRule>
    <cfRule type="expression" dxfId="76" priority="91" stopIfTrue="1">
      <formula>A16=3</formula>
    </cfRule>
  </conditionalFormatting>
  <conditionalFormatting sqref="D9 D11:D16">
    <cfRule type="expression" dxfId="75" priority="83" stopIfTrue="1">
      <formula>XFC9=1</formula>
    </cfRule>
    <cfRule type="expression" dxfId="74" priority="84" stopIfTrue="1">
      <formula>XFC9=2</formula>
    </cfRule>
    <cfRule type="expression" dxfId="73" priority="85" stopIfTrue="1">
      <formula>XFC9=3</formula>
    </cfRule>
  </conditionalFormatting>
  <conditionalFormatting sqref="D10">
    <cfRule type="expression" dxfId="72" priority="82" stopIfTrue="1">
      <formula>XFC10=1</formula>
    </cfRule>
  </conditionalFormatting>
  <conditionalFormatting sqref="D21">
    <cfRule type="expression" dxfId="71" priority="70" stopIfTrue="1">
      <formula>XFC21=1</formula>
    </cfRule>
    <cfRule type="expression" dxfId="70" priority="71" stopIfTrue="1">
      <formula>XFC21=2</formula>
    </cfRule>
    <cfRule type="expression" dxfId="69" priority="72" stopIfTrue="1">
      <formula>XFC21=3</formula>
    </cfRule>
  </conditionalFormatting>
  <conditionalFormatting sqref="B23:B26">
    <cfRule type="expression" dxfId="68" priority="64" stopIfTrue="1">
      <formula>A23=1</formula>
    </cfRule>
    <cfRule type="expression" dxfId="67" priority="65" stopIfTrue="1">
      <formula>A23=2</formula>
    </cfRule>
    <cfRule type="expression" dxfId="66" priority="66" stopIfTrue="1">
      <formula>A23=3</formula>
    </cfRule>
  </conditionalFormatting>
  <conditionalFormatting sqref="C23:C26">
    <cfRule type="expression" dxfId="65" priority="67" stopIfTrue="1">
      <formula>A23=1</formula>
    </cfRule>
    <cfRule type="expression" dxfId="64" priority="68" stopIfTrue="1">
      <formula>A23=2</formula>
    </cfRule>
    <cfRule type="expression" dxfId="63" priority="69" stopIfTrue="1">
      <formula>A23=3</formula>
    </cfRule>
  </conditionalFormatting>
  <conditionalFormatting sqref="D23:D26">
    <cfRule type="expression" dxfId="62" priority="61" stopIfTrue="1">
      <formula>XFC23=1</formula>
    </cfRule>
    <cfRule type="expression" dxfId="61" priority="62" stopIfTrue="1">
      <formula>XFC23=2</formula>
    </cfRule>
    <cfRule type="expression" dxfId="60" priority="63" stopIfTrue="1">
      <formula>XFC23=3</formula>
    </cfRule>
  </conditionalFormatting>
  <conditionalFormatting sqref="D34:D36">
    <cfRule type="expression" dxfId="59" priority="58" stopIfTrue="1">
      <formula>XFC34=1</formula>
    </cfRule>
    <cfRule type="expression" dxfId="58" priority="59" stopIfTrue="1">
      <formula>XFC34=2</formula>
    </cfRule>
    <cfRule type="expression" dxfId="57" priority="60" stopIfTrue="1">
      <formula>XFC34=3</formula>
    </cfRule>
  </conditionalFormatting>
  <conditionalFormatting sqref="D38">
    <cfRule type="expression" dxfId="56" priority="55" stopIfTrue="1">
      <formula>XFC38=1</formula>
    </cfRule>
    <cfRule type="expression" dxfId="55" priority="56" stopIfTrue="1">
      <formula>XFC38=2</formula>
    </cfRule>
    <cfRule type="expression" dxfId="54" priority="57" stopIfTrue="1">
      <formula>XFC38=3</formula>
    </cfRule>
  </conditionalFormatting>
  <conditionalFormatting sqref="D40:D41">
    <cfRule type="expression" dxfId="53" priority="52" stopIfTrue="1">
      <formula>XFC40=1</formula>
    </cfRule>
    <cfRule type="expression" dxfId="52" priority="53" stopIfTrue="1">
      <formula>XFC40=2</formula>
    </cfRule>
    <cfRule type="expression" dxfId="51" priority="54" stopIfTrue="1">
      <formula>XFC40=3</formula>
    </cfRule>
  </conditionalFormatting>
  <conditionalFormatting sqref="D43:D46">
    <cfRule type="expression" dxfId="50" priority="49" stopIfTrue="1">
      <formula>XFC43=1</formula>
    </cfRule>
    <cfRule type="expression" dxfId="49" priority="50" stopIfTrue="1">
      <formula>XFC43=2</formula>
    </cfRule>
    <cfRule type="expression" dxfId="48" priority="51" stopIfTrue="1">
      <formula>XFC43=3</formula>
    </cfRule>
  </conditionalFormatting>
  <conditionalFormatting sqref="D48">
    <cfRule type="expression" dxfId="47" priority="46" stopIfTrue="1">
      <formula>XFC48=1</formula>
    </cfRule>
    <cfRule type="expression" dxfId="46" priority="47" stopIfTrue="1">
      <formula>XFC48=2</formula>
    </cfRule>
    <cfRule type="expression" dxfId="45" priority="48" stopIfTrue="1">
      <formula>XFC48=3</formula>
    </cfRule>
  </conditionalFormatting>
  <conditionalFormatting sqref="D50:D52">
    <cfRule type="expression" dxfId="44" priority="43" stopIfTrue="1">
      <formula>XFC50=1</formula>
    </cfRule>
    <cfRule type="expression" dxfId="43" priority="44" stopIfTrue="1">
      <formula>XFC50=2</formula>
    </cfRule>
    <cfRule type="expression" dxfId="42" priority="45" stopIfTrue="1">
      <formula>XFC50=3</formula>
    </cfRule>
  </conditionalFormatting>
  <conditionalFormatting sqref="D53:D55">
    <cfRule type="expression" dxfId="41" priority="40" stopIfTrue="1">
      <formula>XFC53=1</formula>
    </cfRule>
    <cfRule type="expression" dxfId="40" priority="41" stopIfTrue="1">
      <formula>XFC53=2</formula>
    </cfRule>
    <cfRule type="expression" dxfId="39" priority="42" stopIfTrue="1">
      <formula>XFC53=3</formula>
    </cfRule>
  </conditionalFormatting>
  <conditionalFormatting sqref="D57">
    <cfRule type="expression" dxfId="38" priority="37" stopIfTrue="1">
      <formula>XFC57=1</formula>
    </cfRule>
    <cfRule type="expression" dxfId="37" priority="38" stopIfTrue="1">
      <formula>XFC57=2</formula>
    </cfRule>
    <cfRule type="expression" dxfId="36" priority="39" stopIfTrue="1">
      <formula>XFC57=3</formula>
    </cfRule>
  </conditionalFormatting>
  <conditionalFormatting sqref="B59">
    <cfRule type="expression" dxfId="35" priority="31" stopIfTrue="1">
      <formula>A59=1</formula>
    </cfRule>
    <cfRule type="expression" dxfId="34" priority="32" stopIfTrue="1">
      <formula>A59=2</formula>
    </cfRule>
    <cfRule type="expression" dxfId="33" priority="33" stopIfTrue="1">
      <formula>A59=3</formula>
    </cfRule>
  </conditionalFormatting>
  <conditionalFormatting sqref="C59">
    <cfRule type="expression" dxfId="32" priority="34" stopIfTrue="1">
      <formula>A59=1</formula>
    </cfRule>
    <cfRule type="expression" dxfId="31" priority="35" stopIfTrue="1">
      <formula>A59=2</formula>
    </cfRule>
    <cfRule type="expression" dxfId="30" priority="36" stopIfTrue="1">
      <formula>A59=3</formula>
    </cfRule>
  </conditionalFormatting>
  <conditionalFormatting sqref="D59">
    <cfRule type="expression" dxfId="29" priority="28" stopIfTrue="1">
      <formula>XFC59=1</formula>
    </cfRule>
    <cfRule type="expression" dxfId="28" priority="29" stopIfTrue="1">
      <formula>XFC59=2</formula>
    </cfRule>
    <cfRule type="expression" dxfId="27" priority="30" stopIfTrue="1">
      <formula>XFC59=3</formula>
    </cfRule>
  </conditionalFormatting>
  <conditionalFormatting sqref="D61">
    <cfRule type="expression" dxfId="26" priority="25" stopIfTrue="1">
      <formula>XFC61=1</formula>
    </cfRule>
    <cfRule type="expression" dxfId="25" priority="26" stopIfTrue="1">
      <formula>XFC61=2</formula>
    </cfRule>
    <cfRule type="expression" dxfId="24" priority="27" stopIfTrue="1">
      <formula>XFC61=3</formula>
    </cfRule>
  </conditionalFormatting>
  <conditionalFormatting sqref="B56">
    <cfRule type="expression" dxfId="23" priority="19" stopIfTrue="1">
      <formula>A56=1</formula>
    </cfRule>
    <cfRule type="expression" dxfId="22" priority="20" stopIfTrue="1">
      <formula>A56=2</formula>
    </cfRule>
    <cfRule type="expression" dxfId="21" priority="21" stopIfTrue="1">
      <formula>A56=3</formula>
    </cfRule>
  </conditionalFormatting>
  <conditionalFormatting sqref="C56">
    <cfRule type="expression" dxfId="20" priority="22" stopIfTrue="1">
      <formula>A56=1</formula>
    </cfRule>
    <cfRule type="expression" dxfId="19" priority="23" stopIfTrue="1">
      <formula>A56=2</formula>
    </cfRule>
    <cfRule type="expression" dxfId="18" priority="24" stopIfTrue="1">
      <formula>A56=3</formula>
    </cfRule>
  </conditionalFormatting>
  <conditionalFormatting sqref="D56">
    <cfRule type="expression" dxfId="17" priority="16" stopIfTrue="1">
      <formula>XFC56=1</formula>
    </cfRule>
    <cfRule type="expression" dxfId="16" priority="17" stopIfTrue="1">
      <formula>XFC56=2</formula>
    </cfRule>
    <cfRule type="expression" dxfId="15" priority="18" stopIfTrue="1">
      <formula>XFC56=3</formula>
    </cfRule>
  </conditionalFormatting>
  <conditionalFormatting sqref="C31">
    <cfRule type="expression" dxfId="14" priority="13" stopIfTrue="1">
      <formula>A31=1</formula>
    </cfRule>
    <cfRule type="expression" dxfId="13" priority="14" stopIfTrue="1">
      <formula>A31=2</formula>
    </cfRule>
    <cfRule type="expression" dxfId="12" priority="15" stopIfTrue="1">
      <formula>A31=3</formula>
    </cfRule>
  </conditionalFormatting>
  <conditionalFormatting sqref="C5">
    <cfRule type="expression" dxfId="11" priority="10" stopIfTrue="1">
      <formula>A5=1</formula>
    </cfRule>
    <cfRule type="expression" dxfId="10" priority="11" stopIfTrue="1">
      <formula>A5=2</formula>
    </cfRule>
    <cfRule type="expression" dxfId="9" priority="12" stopIfTrue="1">
      <formula>A5=3</formula>
    </cfRule>
  </conditionalFormatting>
  <conditionalFormatting sqref="C64">
    <cfRule type="expression" dxfId="8" priority="1" stopIfTrue="1">
      <formula>A64=1</formula>
    </cfRule>
    <cfRule type="expression" dxfId="7" priority="2" stopIfTrue="1">
      <formula>A64=2</formula>
    </cfRule>
    <cfRule type="expression" dxfId="6" priority="3" stopIfTrue="1">
      <formula>A64=3</formula>
    </cfRule>
  </conditionalFormatting>
  <conditionalFormatting sqref="D64">
    <cfRule type="expression" dxfId="5" priority="4" stopIfTrue="1">
      <formula>A64=1</formula>
    </cfRule>
    <cfRule type="expression" dxfId="4" priority="5" stopIfTrue="1">
      <formula>A64=2</formula>
    </cfRule>
    <cfRule type="expression" dxfId="3" priority="6" stopIfTrue="1">
      <formula>A64=3</formula>
    </cfRule>
  </conditionalFormatting>
  <conditionalFormatting sqref="E64">
    <cfRule type="expression" dxfId="2" priority="7" stopIfTrue="1">
      <formula>A64=1</formula>
    </cfRule>
    <cfRule type="expression" dxfId="1" priority="8" stopIfTrue="1">
      <formula>A64=2</formula>
    </cfRule>
    <cfRule type="expression" dxfId="0" priority="9" stopIfTrue="1">
      <formula>A64=3</formula>
    </cfRule>
  </conditionalFormatting>
  <pageMargins left="0.78740157480314965" right="0" top="0" bottom="0" header="0" footer="0"/>
  <pageSetup paperSize="9" scale="90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2025-01-16T13:39:01Z</cp:lastPrinted>
  <dcterms:created xsi:type="dcterms:W3CDTF">2025-01-06T09:21:48Z</dcterms:created>
  <dcterms:modified xsi:type="dcterms:W3CDTF">2025-01-16T13:39:04Z</dcterms:modified>
</cp:coreProperties>
</file>